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2025\CONTRATOS ESTATALES\BASES IR 5 DE MAYO 25\"/>
    </mc:Choice>
  </mc:AlternateContent>
  <bookViews>
    <workbookView xWindow="0" yWindow="0" windowWidth="28800" windowHeight="11835" activeTab="1"/>
  </bookViews>
  <sheets>
    <sheet name="resumen" sheetId="4" r:id="rId1"/>
    <sheet name="5 de mayo" sheetId="2" r:id="rId2"/>
  </sheets>
  <externalReferences>
    <externalReference r:id="rId3"/>
    <externalReference r:id="rId4"/>
  </externalReferences>
  <definedNames>
    <definedName name="\a" localSheetId="1">'5 de mayo'!#REF!</definedName>
    <definedName name="\a">#REF!</definedName>
    <definedName name="\A_" localSheetId="1">'5 de mayo'!#REF!</definedName>
    <definedName name="\A_">#REF!</definedName>
    <definedName name="\z" localSheetId="1">'5 de mayo'!#REF!</definedName>
    <definedName name="\z">#REF!</definedName>
    <definedName name="_Regression_Int" localSheetId="1" hidden="1">1</definedName>
    <definedName name="A_impresión_IM">#REF!</definedName>
    <definedName name="ALT">#REF!</definedName>
    <definedName name="_xlnm.Print_Area" localSheetId="1">'5 de mayo'!$A$1:$F$288</definedName>
    <definedName name="CASETA" localSheetId="1">#N/A</definedName>
    <definedName name="CASETA">#REF!</definedName>
    <definedName name="Catálogo">#REF!</definedName>
    <definedName name="CERCO" localSheetId="1">#N/A</definedName>
    <definedName name="CERCO">#REF!</definedName>
    <definedName name="CLAVE">#REF!</definedName>
    <definedName name="D">#N/A</definedName>
    <definedName name="DESCARGA" localSheetId="1">#N/A</definedName>
    <definedName name="DESCARGA">#N/A</definedName>
    <definedName name="ELECTRIF" localSheetId="1">#N/A</definedName>
    <definedName name="ELECTRIF">#N/A</definedName>
    <definedName name="ES" localSheetId="1">'5 de mayo'!$A$1:$B$2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 localSheetId="1">'5 de mayo'!$A$8:$F$261</definedName>
    <definedName name="Imprimir_área_IM">#REF!</definedName>
    <definedName name="Imprimir_títulos_IM" localSheetId="1">'5 de mayo'!$1:$6</definedName>
    <definedName name="N">#N/A</definedName>
    <definedName name="PDTE">[2]Datos!$N$7</definedName>
    <definedName name="PUESTOPRESIDENTE">[2]Datos!$A$7</definedName>
    <definedName name="T">#N/A</definedName>
    <definedName name="TANQUE1" localSheetId="1">#N/A</definedName>
    <definedName name="TANQUE1">#REF!</definedName>
    <definedName name="TANQUE2" localSheetId="1">#N/A</definedName>
    <definedName name="TANQUE2">#REF!</definedName>
    <definedName name="_xlnm.Print_Titles" localSheetId="1">'5 de mayo'!$1:$9</definedName>
    <definedName name="TODO" localSheetId="1">#N/A</definedName>
    <definedName name="TODO">#N/A</definedName>
    <definedName name="TOTAL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7" i="2" l="1"/>
  <c r="F98" i="2"/>
  <c r="F34" i="2"/>
  <c r="F28" i="4"/>
  <c r="B282" i="2"/>
  <c r="B280" i="2"/>
  <c r="B278" i="2"/>
  <c r="B276" i="2"/>
  <c r="B274" i="2"/>
  <c r="B272" i="2"/>
  <c r="B270" i="2"/>
  <c r="F260" i="2"/>
  <c r="F258" i="2"/>
  <c r="F256" i="2"/>
  <c r="F254" i="2"/>
  <c r="F252" i="2"/>
  <c r="F250" i="2"/>
  <c r="F244" i="2"/>
  <c r="D239" i="2"/>
  <c r="D242" i="2" s="1"/>
  <c r="F237" i="2"/>
  <c r="D235" i="2"/>
  <c r="F233" i="2"/>
  <c r="F231" i="2"/>
  <c r="F230" i="2"/>
  <c r="D228" i="2"/>
  <c r="F215" i="2"/>
  <c r="F209" i="2"/>
  <c r="F208" i="2"/>
  <c r="F207" i="2"/>
  <c r="F205" i="2"/>
  <c r="F204" i="2"/>
  <c r="F203" i="2"/>
  <c r="F202" i="2"/>
  <c r="F200" i="2"/>
  <c r="F191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45" i="2"/>
  <c r="F144" i="2"/>
  <c r="F142" i="2"/>
  <c r="F140" i="2"/>
  <c r="F138" i="2"/>
  <c r="F136" i="2"/>
  <c r="F134" i="2"/>
  <c r="F132" i="2"/>
  <c r="F130" i="2"/>
  <c r="F126" i="2"/>
  <c r="F123" i="2"/>
  <c r="F121" i="2"/>
  <c r="F119" i="2"/>
  <c r="F117" i="2"/>
  <c r="F115" i="2"/>
  <c r="F113" i="2"/>
  <c r="F111" i="2"/>
  <c r="F110" i="2"/>
  <c r="F109" i="2"/>
  <c r="F108" i="2"/>
  <c r="F106" i="2"/>
  <c r="F102" i="2"/>
  <c r="F96" i="2"/>
  <c r="F95" i="2"/>
  <c r="F90" i="2"/>
  <c r="F88" i="2"/>
  <c r="F86" i="2"/>
  <c r="F31" i="4" l="1"/>
  <c r="F29" i="4"/>
  <c r="F91" i="2"/>
  <c r="F270" i="2" s="1"/>
  <c r="F261" i="2"/>
  <c r="F282" i="2" s="1"/>
  <c r="F104" i="2"/>
  <c r="F195" i="2"/>
  <c r="F221" i="2"/>
  <c r="F147" i="2"/>
  <c r="F128" i="2"/>
  <c r="F148" i="2" s="1"/>
  <c r="F274" i="2" s="1"/>
  <c r="F199" i="2"/>
  <c r="F223" i="2"/>
  <c r="F235" i="2"/>
  <c r="F239" i="2"/>
  <c r="F187" i="2"/>
  <c r="F276" i="2" s="1"/>
  <c r="F197" i="2"/>
  <c r="F219" i="2"/>
  <c r="F193" i="2"/>
  <c r="F217" i="2"/>
  <c r="F206" i="2"/>
  <c r="F228" i="2"/>
  <c r="F242" i="2"/>
  <c r="D243" i="2"/>
  <c r="F243" i="2" s="1"/>
  <c r="F99" i="2"/>
  <c r="F272" i="2" s="1"/>
  <c r="F225" i="2"/>
  <c r="F241" i="2"/>
  <c r="F211" i="2" l="1"/>
  <c r="F278" i="2" s="1"/>
  <c r="F246" i="2"/>
  <c r="F280" i="2" s="1"/>
  <c r="F13" i="2" l="1"/>
  <c r="F47" i="2" l="1"/>
  <c r="F46" i="2"/>
  <c r="F44" i="2"/>
  <c r="F43" i="2"/>
  <c r="F42" i="2"/>
  <c r="F28" i="2"/>
  <c r="F33" i="2"/>
  <c r="F30" i="2"/>
  <c r="F32" i="2" l="1"/>
  <c r="F82" i="2" l="1"/>
  <c r="F81" i="2"/>
  <c r="F78" i="2" l="1"/>
  <c r="F75" i="2"/>
  <c r="F74" i="2"/>
  <c r="F70" i="2"/>
  <c r="F68" i="2"/>
  <c r="F65" i="2"/>
  <c r="F63" i="2"/>
  <c r="F60" i="2"/>
  <c r="F57" i="2"/>
  <c r="F56" i="2"/>
  <c r="F53" i="2"/>
  <c r="F84" i="2" l="1"/>
  <c r="E268" i="2" s="1"/>
  <c r="F38" i="2"/>
  <c r="F29" i="2"/>
  <c r="F25" i="2"/>
  <c r="F22" i="2"/>
  <c r="F21" i="2"/>
  <c r="F20" i="2"/>
  <c r="F17" i="2"/>
  <c r="F15" i="2"/>
  <c r="F71" i="2" l="1"/>
  <c r="D268" i="2" s="1"/>
  <c r="B268" i="2" l="1"/>
  <c r="F268" i="2" l="1"/>
  <c r="E285" i="2" l="1"/>
  <c r="F285" i="2" l="1"/>
  <c r="D285" i="2"/>
  <c r="F286" i="2" l="1"/>
  <c r="F288" i="2" s="1"/>
</calcChain>
</file>

<file path=xl/sharedStrings.xml><?xml version="1.0" encoding="utf-8"?>
<sst xmlns="http://schemas.openxmlformats.org/spreadsheetml/2006/main" count="576" uniqueCount="358">
  <si>
    <t>SUBTOTAL</t>
  </si>
  <si>
    <t>CLAVE</t>
  </si>
  <si>
    <t>DESCRIPCION DEL CONCEPTO</t>
  </si>
  <si>
    <t>UNIDAD</t>
  </si>
  <si>
    <t>CANTIDAD</t>
  </si>
  <si>
    <t>P.U.</t>
  </si>
  <si>
    <t>IMPORTE</t>
  </si>
  <si>
    <t>MANO DE OBRA</t>
  </si>
  <si>
    <t>MATERIALES</t>
  </si>
  <si>
    <t>ML</t>
  </si>
  <si>
    <t xml:space="preserve">RESUMEN </t>
  </si>
  <si>
    <t>TOTAL</t>
  </si>
  <si>
    <t xml:space="preserve">OBRA:  </t>
  </si>
  <si>
    <t xml:space="preserve">LOCALIDAD:  </t>
  </si>
  <si>
    <t xml:space="preserve">MUNICIPIO:  </t>
  </si>
  <si>
    <t>IVA 16%</t>
  </si>
  <si>
    <t>PG</t>
  </si>
  <si>
    <t>M3</t>
  </si>
  <si>
    <t>PZA</t>
  </si>
  <si>
    <t>H061</t>
  </si>
  <si>
    <t>H061B4</t>
  </si>
  <si>
    <t>5000 00</t>
  </si>
  <si>
    <t>MOVIMIENTO DE EQUIPO DE PERFORACIÓN HASTA UNA DISTANCIA DE  15 KMS</t>
  </si>
  <si>
    <t>5000 01</t>
  </si>
  <si>
    <t>EQUIPO CON CAPACIDAD HASTA 450 METROS DE PROFUNDIDAD</t>
  </si>
  <si>
    <t>LOTE</t>
  </si>
  <si>
    <t>5001 00</t>
  </si>
  <si>
    <t>INSTALACIÓN Y DESMANTELAMIENTO DEL EQUIPO DE PERFORACIÓN….</t>
  </si>
  <si>
    <t>5001 01</t>
  </si>
  <si>
    <t>5002 00</t>
  </si>
  <si>
    <t>TRANSPORTE DE EQUIPO DE PERFORACIÓN EN KM SUBSECUENTES A LOS PRIMEROS 15 KM. CON CAPACIDAD DE HASTA 450 M DE PROFUNDIDAD</t>
  </si>
  <si>
    <t>KM</t>
  </si>
  <si>
    <t>5002 01</t>
  </si>
  <si>
    <t>EN CAMINO PAVIMENTADO</t>
  </si>
  <si>
    <t>5005 00</t>
  </si>
  <si>
    <t>EQUIPO DE PERFORACION INACTIVO POR INSTRUCCIONES DE LA CAED O DURANTE EL FRAGUADO DE CEMENTACIONES</t>
  </si>
  <si>
    <t>5005 01</t>
  </si>
  <si>
    <t>TIPO ROTATORIO</t>
  </si>
  <si>
    <t>HORA</t>
  </si>
  <si>
    <t>5006 01</t>
  </si>
  <si>
    <t>EXCAVACIÓN Y RELLENO DE FOSAS PARA LODOS</t>
  </si>
  <si>
    <t>5010 04</t>
  </si>
  <si>
    <t>LODOS DE PERFORACIÓN</t>
  </si>
  <si>
    <t>5015 00</t>
  </si>
  <si>
    <t>ACARREO DE AGUA EN CAMIONES TANQUE…</t>
  </si>
  <si>
    <t>5015 01</t>
  </si>
  <si>
    <t>ACARREO DE AGUA EN CAMIONES TANQUE PRIMER KILÓMETRO</t>
  </si>
  <si>
    <t>TIPO I DE 0 A 100 METROS</t>
  </si>
  <si>
    <t>TIPO II DE 0 A 100 METROS</t>
  </si>
  <si>
    <t>5050 00</t>
  </si>
  <si>
    <t>REGISTRO ELÉCTRICO CON GRÁFICAS DE RESISTIVIDAD Y POTENCIAL NATURAL…</t>
  </si>
  <si>
    <t>5050 01</t>
  </si>
  <si>
    <t>5040 00</t>
  </si>
  <si>
    <t>5061 00</t>
  </si>
  <si>
    <t>COLOCACIÓN DE TUBERIA DE ACERO PARA ADEME SOLDANDO LAS JUNTAS CON DOBLE ARCO ELÉCTRICO…</t>
  </si>
  <si>
    <t>5061 03</t>
  </si>
  <si>
    <t>5064 00</t>
  </si>
  <si>
    <t>5064 01</t>
  </si>
  <si>
    <t>CEMENTACIÓN DE TUBERÍA PARA ADEME CON EQUIPO DE PERFORACIÓN</t>
  </si>
  <si>
    <t>5065 00</t>
  </si>
  <si>
    <t>FILTROS DE GRAVA PARA POZO…</t>
  </si>
  <si>
    <t>5065 01</t>
  </si>
  <si>
    <t>5066 01</t>
  </si>
  <si>
    <t>TRATAMIENTO DE POZO CON DISPERSOR DE ARCILLAS</t>
  </si>
  <si>
    <t>5080 00</t>
  </si>
  <si>
    <t>DESARROLLO Y AFORO O PRUEBA DE BOMBEO EFECTIVA, CON BOMBA VERTICAL TIPO TURBINA PARA MOTOR DE COMBUSTIÓN INTERNA POR UN LAPSO DE 24 HRS…</t>
  </si>
  <si>
    <t>5081 00</t>
  </si>
  <si>
    <t>HORA EFECTIVA BOMBEO POZO EMPLEANDO BOMBA VERTICAL TIPO TURBINA ACCIONADA  POR MOTOR DE COMBUSTIÓN INTERNA, EN  TIEMPOS ADICIONALES A LAS PRIMERAS 24 HRS…</t>
  </si>
  <si>
    <t>HR</t>
  </si>
  <si>
    <t>H059</t>
  </si>
  <si>
    <t>H070</t>
  </si>
  <si>
    <t>ESTUDIO DE CALIDAD DEL AGUA …</t>
  </si>
  <si>
    <t>H070A</t>
  </si>
  <si>
    <t>H071A</t>
  </si>
  <si>
    <t>SUMINISTRO Y COLOCACIÓN DE TUBO ENGRAVADOR DE FIERRO GALVANIZADO DE 3" DE DIÁMETRO.  INCLUYE CODO DE 22.5 X 3" Y TAPÓN HEMBRA DEL MISMO DIÁMETRO.</t>
  </si>
  <si>
    <t>ESTUDIO Y ANÁLISIS DE CALIDAD DEL AGUA: INCLUYE: ANÁLISIS FÍSICOS,QUÍMICOS, METALES PESADOS Y BACTERIOLÓGICOS DE ACUERDO A LA NORMA NOM-127-SSA-94, INCLUYE: OBTENCIÓN Y ANÁLISIS DE LAS MUESTRAS EN EL CAMPO Y LABORATORIO, ASI COMO SUS RESULTADOS EINTERCONEXIONES.</t>
  </si>
  <si>
    <t>P.G.</t>
  </si>
  <si>
    <t>CEMENTACIÓN  DE TUBERÍA DE DIVERSOS DIAMETROS POR INYECCIÓN DE CEMENTO, INCLUYE TIEMPO DE OPERACIÓN DEL EQUIPO Y CEMENTANTE, ASÍ COMO ACARREO AL LUGAR DE LA OBRA</t>
  </si>
  <si>
    <t>DE 18" DE DIÁMETRO X 1/4" DE ESPESOR</t>
  </si>
  <si>
    <t>KG</t>
  </si>
  <si>
    <t>H059E6</t>
  </si>
  <si>
    <t>18" DE DIAMETRO ESPESOR     6.35 mm  C- 10</t>
  </si>
  <si>
    <t>PARA PROFUNDIDADES HASTA DE 450 MTS., PRESENTANDO CORTO LITOLOGICO CON LAS MUESTRAS OBTENIDAS A CADA DOS METROS DONDE NOS INDIQUE LOS ESTRATOS DE PERFORACIÓN, PRESENTANDO 75 BOLSAS CON MUESTRA LAVADA Y 75 BOLSAS CON MUESTRA SIN LAVAR, ADEMÁS PRESENTARA DICTAMEN DE GEOLOGO EN EL REGISTRO DE LOS TRABAJOS POR REALIZAR Y DE LOS ESTRATOS PERFORADOS, DEBIDAMENTE FIRMADO Y SELLADOS CON LA AUTORIDAD LOCAL Y LA SUPERVISIÓN DE LA CAED.</t>
  </si>
  <si>
    <t>DURANGO</t>
  </si>
  <si>
    <t>COMISION DEL AGUA DEL ESTADO DE DURANGO</t>
  </si>
  <si>
    <t>TIPO I DE 100 A 200 METROS</t>
  </si>
  <si>
    <t>TIPO III DE 0 A 100 METROS</t>
  </si>
  <si>
    <t>TIPO II DE 100 A 200 METROS</t>
  </si>
  <si>
    <t>COLOCACIÓN DE FILTRO DE GRAVA PARA POZO DE 1/4" DE DIAMETRO</t>
  </si>
  <si>
    <t>DECIMA ZONA MILTAR UBICADA EN LOCALIDAD 5 DE MAYO</t>
  </si>
  <si>
    <t>AMPLIACIÓN DE PERFORACIÓN DE POZO DE 16" A 24" EN MATERIAL…</t>
  </si>
  <si>
    <t>SUMINISTRO DE TUBERÍA DE ACERO AL CARBON RANURADA NORMA ASTM A-53 L.A.B. EN OBRA</t>
  </si>
  <si>
    <t>SUMINISTRO DE TUBERÍA DE ACERO AL CARBON LISA NORMA ASTM A-53. L.A.B. EN OBRA.</t>
  </si>
  <si>
    <t>DE 101 MM (4") COMPRENDIDA ENTRE 160 Y 
220 M  DE LONGITUD.</t>
  </si>
  <si>
    <t>5080 02A</t>
  </si>
  <si>
    <t>5081 02A</t>
  </si>
  <si>
    <t>5030 00</t>
  </si>
  <si>
    <t>5030 01</t>
  </si>
  <si>
    <t>5030 08</t>
  </si>
  <si>
    <t>5030 15</t>
  </si>
  <si>
    <t>5030 02</t>
  </si>
  <si>
    <t>5030 09</t>
  </si>
  <si>
    <t>PERFORACIÓN DE POZOS EN 12" DE DIÁMETRO EN MATERIAL…</t>
  </si>
  <si>
    <t>5040 01-A</t>
  </si>
  <si>
    <t>AMPLIACIÓN DE PERFORACIÓN DE POZO DE 12" A 16" DE DIÁMETRO EN MATERIAL…</t>
  </si>
  <si>
    <t>5040 04-A</t>
  </si>
  <si>
    <t>5040 07-A</t>
  </si>
  <si>
    <t>5040 02-A</t>
  </si>
  <si>
    <t>5040 05-A</t>
  </si>
  <si>
    <t>5040 37-A</t>
  </si>
  <si>
    <t>H059B5</t>
  </si>
  <si>
    <t>10" DE DIAMETRO ESPESOR     6.35 mm  C  - 20</t>
  </si>
  <si>
    <t>DE 10 3/4" DE DIÁMETRO X 1/4" DE ESPESOR</t>
  </si>
  <si>
    <t>EQUIPO DE BOMBEO</t>
  </si>
  <si>
    <t>S/C-001</t>
  </si>
  <si>
    <t>SUMINISTRO E INSTALACIÓN DE EQUIPO DE BOMBEO (CON BOMBA SUMERGIBLE) MARCA FRANKLIN O SIMILAR CAPAZ DE PROPORCIONAR UN GASTO DE  21.66 LPS CONSIDERANDO 8 HORAS EFECTIVAS DE BOMBEO, VENCER UNA CARGA DINÁMICA TOTAL DE 151.53 m M, CON EFICIENCIA MÍNIMA DEL 70%.  INCLUYE EQUIPO DE CONTROL CONFIGURADO PARA  GABINETE DE CONTROL 0.6X0.6X0.3 M QUE CONTENGA INTERRUPTOR TERMOMAGNÉTICO: 90 A PARA 440 V; ARRANCADOR: ESTRELLA-DELTA; RELÉ TÉRMICO DE SOBRECARGA: AJUSTADO AL 115% DE LA CORRIENTE NOMINAL; CONTACTORES: 75 A EN 440 V; SUPRESOR DE TRANSITORIOS; PROTECCIÓN CONTRA BAJA TENSIÓN Y FASE INVERTIDA: RELÉ DE SECUENCIA DE FASES; MEDIDOR DE VOLTAJE Y CORRIENTE: ANÁLOGO O DIGITAL PARA MONITOREO PARA OPERACIÓN DE BOMBA EN 440V * INSTALACION DE SISTEMA DE BOMBEO QUE INCLUYE TRASLADO DE EQUIPOS , FLETES Y VIATICOS DE PERSONAL CAPACITADO Y TODO LO NECESARIO PARA SU CORRETA OPERACION. * ARRANCADOR A TENSION PLENA EN  440 VOLTS CON INTERRUPTOR TERMOMAGNETICO CON SUBMONITOR MCA. FRANKLIN O SIMILAR INTEGRADO EN GABINETE INCL. INSTALACION Y PRUEBA INCL TABLERO DE *  SOPORTE CONTROLADOR Y PUESTA EN MARCHA.</t>
  </si>
  <si>
    <t>2060 00</t>
  </si>
  <si>
    <t>INSTALACIÓN DE TUBERÍA DE ACERO ROSCADA CON COPLE…</t>
  </si>
  <si>
    <t>2060 01</t>
  </si>
  <si>
    <t>6" DE DIÁMETRO Y 6.35 MM DE ESPESOR.</t>
  </si>
  <si>
    <t>M</t>
  </si>
  <si>
    <t xml:space="preserve">8069 00 </t>
  </si>
  <si>
    <t>SUMINISTRO DE TUBERÍA ACERO GALVANIZADO CON COPLE CEDULA 40</t>
  </si>
  <si>
    <t>8069 04</t>
  </si>
  <si>
    <t>6" DE DIÁMETRO Y ESPESOR 6.35 MM.</t>
  </si>
  <si>
    <t>ELECTRIFICACIÓN</t>
  </si>
  <si>
    <t>S/C-002</t>
  </si>
  <si>
    <t>DESMONTAJE Y REINSTALACIÓN DE SUBESTACIÓN ELÉCTRICA DE 75 KVA INCLUYE: DESMONTAJE DE SUBESTACIÓN, RETIRO DE PROYECCIONES Y CABLEADO, TRANSPORTE DE EQUIPO Y ACCESORIOS UNA LONGITUD DE 1.5 KM, SUMINISTRO Y COLOCACIÓN DE BASE METÁLICA PARA TRASFORMADOR, REINSTALACIÓN DE TRANSFORMADOR, INSTALACIÓN DE PROTECCIONES Y APARTA RAYOS, PRUEBAS ELÉCTRICAS Y PUESTA EN MARCHA</t>
  </si>
  <si>
    <t>S/C-003</t>
  </si>
  <si>
    <t>LÍNEA DE TRANSMISIÓN DE ENERGÍA ELÉCTRICA AISLADO EN 13200 KVA INCLUYE CUARTO HILO, PROYECTO, PLANOS Y LIBRANZA ANTE C.F.E</t>
  </si>
  <si>
    <t>S/C-004</t>
  </si>
  <si>
    <t>DERIVACIÓN DE LA LÍNEA DE TRANSMISIÓN ELÉCTRICA DE DISTRIBUCIÓN PARA CONEXIÓN DE SUBESTACIÓN ELÉCTRICA AISLADA EN 75 KVA, INCLUYE ACOMETIDA DE ALTA TENSIÓN, POSTE Y EQUIPOS DE CONTROL, ACCESORIOS Y HERRAJES, MATERIALES Y MANO DE OBRA</t>
  </si>
  <si>
    <t>S/C-005</t>
  </si>
  <si>
    <t>TRAMITE Y LIBRANZA ANTE C.F.E., INCLUYE PROYECTO ( PLANOS, MEMORIA TECNICA, ETC.), VERIFICACION Y PAGOS A C.F.E.</t>
  </si>
  <si>
    <t>DESCARGA HIDRÁULICA</t>
  </si>
  <si>
    <t>1005 01</t>
  </si>
  <si>
    <t>LIMPIEZA Y TRAZO EN EL AREA DE TRABAJO.</t>
  </si>
  <si>
    <t>M2</t>
  </si>
  <si>
    <t>1060 00</t>
  </si>
  <si>
    <t>EXCAVACIÓN A MANO P/DESPLANTE DE ESTRUCTURAS, EN CUALQUIER MATERIAL COMÚN, EXCEPTO ROCA, EN SECO…</t>
  </si>
  <si>
    <t>1060 02</t>
  </si>
  <si>
    <t>HASTA 2.00 M DE PROFUNDIDAD</t>
  </si>
  <si>
    <t>4080 00</t>
  </si>
  <si>
    <t>CIMBRA DE MADERA PARA ACABADOS NO APARENTES.  INCLUYE: FLETES Y MANIOBRAS LOCALES DEL MATERIAL, FABRICACIÓN, CIMBRADO, DESCIMBRADO Y TERMINADO DEL ÁREA COLADA.</t>
  </si>
  <si>
    <t>4080 05</t>
  </si>
  <si>
    <t>MUROS HASTA 3.00 METROS DE ALTURA</t>
  </si>
  <si>
    <t>4030 00</t>
  </si>
  <si>
    <t>FABRICACIÓN Y COLADO DE CONCRETO VIBRADO Y CURADO…</t>
  </si>
  <si>
    <t>4030 02</t>
  </si>
  <si>
    <t>DE F'C=150 KG/CM2</t>
  </si>
  <si>
    <t>4090 01</t>
  </si>
  <si>
    <t>SUMINISTRO Y COLOCACIÓN DE ACERO DE REFUERZO</t>
  </si>
  <si>
    <t>S/C-02</t>
  </si>
  <si>
    <t>SUMINISTRO E INSTALACIÓN DE ABRAZADERAS DE SOLERA CON ESPESOR DE 1/4" (0.635 CM) Y 3" (7.62 CM) DE ANCHO.</t>
  </si>
  <si>
    <t>S/C-006</t>
  </si>
  <si>
    <t>SUMINISTRO E INSTALACIÓN DE ANCLAS DE 5/8" (15.9) MM DE DIÁMETRO CON UNA LONGITUD DE 0.50 METROS.</t>
  </si>
  <si>
    <t>2160 00</t>
  </si>
  <si>
    <t>INSTALACIÓN DE VÁLVULAS DE SECCIONAMIENTO…</t>
  </si>
  <si>
    <t>2160 07</t>
  </si>
  <si>
    <t>DE 152 MM (6") DE DIÁMETRO.</t>
  </si>
  <si>
    <t>2170 00</t>
  </si>
  <si>
    <t>INSTALACIÓN DE VÁLVULAS CHECK, INCLUYE LIMPIEZA E INSTALACIÓN DE LAS PIEZAS, ASÍ COMO PRUEBA HIDROSTÁTICA (JUNTO CON TUBERÍA)</t>
  </si>
  <si>
    <t>2170 05</t>
  </si>
  <si>
    <t>DE 152 MM (6") DE DIÁMETRO</t>
  </si>
  <si>
    <t>INSTALACIÓN DE TUBERIA DE ACERO SOLDADA DE…</t>
  </si>
  <si>
    <t>6" DE DIÁMETRO Y  6.35MM DE ESPESOR.</t>
  </si>
  <si>
    <t>2240 00</t>
  </si>
  <si>
    <t>CAJAS PARA OPERACIÓN DE VÁLVULAS, MEDIDAS INTERIORES…</t>
  </si>
  <si>
    <t>2240 01</t>
  </si>
  <si>
    <t>TIPO 1 DE 0.70 X 0.70 M.</t>
  </si>
  <si>
    <t>CAJA</t>
  </si>
  <si>
    <t xml:space="preserve">2243 00 </t>
  </si>
  <si>
    <t>SUMINISTRO E INSTALACIÓN DE CONTRAMARCOS…</t>
  </si>
  <si>
    <t>2243 01</t>
  </si>
  <si>
    <t>SENCILLOS DE 0.90 M CON CANAL DE 100 MM (4").</t>
  </si>
  <si>
    <t>2244 00</t>
  </si>
  <si>
    <t>SUMINISTRO E INSTALACIÓN DE MARCOS C/ TAPA, DE…</t>
  </si>
  <si>
    <t xml:space="preserve">2244 03 </t>
  </si>
  <si>
    <t>FIERRO FUNDIDO DE 50 X 50 CM CON PESO, 'DE 55 KG.</t>
  </si>
  <si>
    <t>8093 00</t>
  </si>
  <si>
    <t>SUMINISTRO E INSTALACION DE BRIDA U TOPE (SUB END) DE…</t>
  </si>
  <si>
    <t>8093 01</t>
  </si>
  <si>
    <t>150 MM (6") DE DIÁMETRO</t>
  </si>
  <si>
    <t>8018 00</t>
  </si>
  <si>
    <t>SUMINISTRO DE TORNILLOS…</t>
  </si>
  <si>
    <t>8018 02</t>
  </si>
  <si>
    <t>DE 16 MM X 76 MM (5/8" X 3")</t>
  </si>
  <si>
    <t>8020 00</t>
  </si>
  <si>
    <t>SUMINISTRO DE EMPAQUES DE NEOPRENO…</t>
  </si>
  <si>
    <t>8020 05</t>
  </si>
  <si>
    <t>DE 152 MM ( 6" ) DE DIAMETRO</t>
  </si>
  <si>
    <t>PZA.</t>
  </si>
  <si>
    <t>8021 00</t>
  </si>
  <si>
    <t>SUMINISTRO DE JUNTAS GIBAULT COMPLETAS…</t>
  </si>
  <si>
    <t>8021 05</t>
  </si>
  <si>
    <t xml:space="preserve">8025 00
</t>
  </si>
  <si>
    <t>SUMINISTRO DE VÁLVULA DE ADMISIÓN Y EXPULSIÓN DE AIRE DE (250 PSI) CUERPO DE HIERRO GRIS ASTM A126 GRADO B FLOTADOR DE ACERO INOXIDABLE PINTURA EPÓXICA.</t>
  </si>
  <si>
    <t>8025 01</t>
  </si>
  <si>
    <t>DE 1" DE DIÁMETRO ROSCADA.</t>
  </si>
  <si>
    <t>8036 00</t>
  </si>
  <si>
    <t>SUMINISTRO DE VÁLVULA DE NO RETORNO (CHECK) (125 PSI) PUESTA EN OBRA…</t>
  </si>
  <si>
    <t>8036 05</t>
  </si>
  <si>
    <t>8069 00</t>
  </si>
  <si>
    <t>SUMINISTRO DE TUBERIA DE ACERO NORMA ASTM A-53 ACERO AL CARBON EXTREMOS BISELADOS</t>
  </si>
  <si>
    <t>8069 02</t>
  </si>
  <si>
    <t xml:space="preserve">6" DE DIÁMETRO Y ESPESOR 6.35 MM </t>
  </si>
  <si>
    <t>CODOS DE 90º POR …</t>
  </si>
  <si>
    <t>8092 01</t>
  </si>
  <si>
    <t>6" DE DIÁMETRO</t>
  </si>
  <si>
    <t>CARRETE HASTA 12" DE LONGITUD Y …</t>
  </si>
  <si>
    <t>8092 02</t>
  </si>
  <si>
    <t>8038 00</t>
  </si>
  <si>
    <t>SUMINISTRO DE MEDIDORES TIPO HÉLICE COMPLETOS L.A.B. FÁBRICA, CUERPO FÁBRICADO EN FIERRO FUNDIDO CON EXTREMOS BRIDADOS</t>
  </si>
  <si>
    <t>8038 04</t>
  </si>
  <si>
    <t>TIPO HÉLICE DE 6" DE DIÁMETRO</t>
  </si>
  <si>
    <t>8101 01</t>
  </si>
  <si>
    <t>SUMINISTRO E INSTALACIÓN DE MANÓMETRO. L.A.B. EN OBRA</t>
  </si>
  <si>
    <t>7025 00</t>
  </si>
  <si>
    <t>PIEZAS ESPECIALES DE ACERO........</t>
  </si>
  <si>
    <t>7025 04</t>
  </si>
  <si>
    <t>SUMINISTRO, FABRICACION Y COLOCACION DE BRIDAS DE ACERO.</t>
  </si>
  <si>
    <t xml:space="preserve"> KG. </t>
  </si>
  <si>
    <t>CASETA DE CLORACION..</t>
  </si>
  <si>
    <t>LIMPIEZA Y TRAZO EN EL ÁREA DE TRABAJO</t>
  </si>
  <si>
    <t>EXCAVACIÓN A MANO P/ DESPLANTE DE ESTRUCTURAS, EN CUALQUIER MATERIAL COMÚN, EXCEPTO ROCA, EN SECO...</t>
  </si>
  <si>
    <t>HASTA 2.00 M DE PROFUNDIDAD.</t>
  </si>
  <si>
    <t>1130 00</t>
  </si>
  <si>
    <t>PLANTILLA APISONADA AL 85% PROCTOR EN ZANJAS.....</t>
  </si>
  <si>
    <t>1130 01</t>
  </si>
  <si>
    <t>CON MATERIAL PRODUCTO DE EXCAVACIÓN.</t>
  </si>
  <si>
    <t>4000 00</t>
  </si>
  <si>
    <t xml:space="preserve"> MAMPOSTERÍA DE PIEDRA, CON PARAMENTOS ROSTREADOS, JUNTEADOS CON…</t>
  </si>
  <si>
    <t>4000 02</t>
  </si>
  <si>
    <t>MORTERO CEMENTO-ARENA 1:3.</t>
  </si>
  <si>
    <t>1131 00</t>
  </si>
  <si>
    <t>RELLENO EN ZANJAS.......</t>
  </si>
  <si>
    <t>1131 03</t>
  </si>
  <si>
    <t>COMPACTADO AL 85% PROCTOR, CON MATERIAL PRODUCTO DE EXCAVACIÓN.</t>
  </si>
  <si>
    <t>4020 00</t>
  </si>
  <si>
    <t>MUROS DE TABIQUE ROJO RECOCIDO, HASTA 6.0 M DE ALTURA, JUNTEADO CON MORTERO CEMENTO-ARENA 1:5…</t>
  </si>
  <si>
    <t xml:space="preserve">4020 01 </t>
  </si>
  <si>
    <t>DE 14 CMS DE ESPESOR</t>
  </si>
  <si>
    <t>CIMBRA DE MADERA PARA ACABADOS NO APARENTES EN…</t>
  </si>
  <si>
    <t xml:space="preserve">4080 02 </t>
  </si>
  <si>
    <t>EN DALAS, CASTILLOS Y CERRAMIENTOS</t>
  </si>
  <si>
    <t>4080 04</t>
  </si>
  <si>
    <t>LOSAS CON ALTURA DE OBRA FALSA HASTA 3.60 METROS DE ALTURA</t>
  </si>
  <si>
    <t xml:space="preserve">4130 00 </t>
  </si>
  <si>
    <t>ACABADO DE AZOTEAS, CON TODOS LOS MATERIALES Y MANO DE OBRA</t>
  </si>
  <si>
    <t xml:space="preserve">4130 01 </t>
  </si>
  <si>
    <t>ENLADRILLADO, JUNTEADO CON MORTERO CEMENTO-ARENA 1:5.</t>
  </si>
  <si>
    <t>4030 04</t>
  </si>
  <si>
    <t>DE F'C=200 KG/CM2</t>
  </si>
  <si>
    <t>SUMINISTRO Y COLOCACIÓN DE ACERO DE REFUERZO.</t>
  </si>
  <si>
    <t>S/C-04</t>
  </si>
  <si>
    <t>SUMINISTRO E INSTALACION DE ARMEX DE 20X15 CM</t>
  </si>
  <si>
    <t>S/C-05</t>
  </si>
  <si>
    <t>SUMINISTRO E INSTALACION DE ARMEX DE 15X15 CM</t>
  </si>
  <si>
    <t>4100 00</t>
  </si>
  <si>
    <t>APLANADOS Y EMBOQUILLADOS, CON TODOS LOS MATERIALES Y MANO DE OBRA...</t>
  </si>
  <si>
    <t>4100 01</t>
  </si>
  <si>
    <t>APLANADO CON MORTERO CEMENTO-ARENA 1:5 DE 1.5 CM DE ESPESOR.</t>
  </si>
  <si>
    <t>7004 00</t>
  </si>
  <si>
    <t>SUMINISTRO Y COLOCACIÓN DE PINTURA…</t>
  </si>
  <si>
    <t>7004 01</t>
  </si>
  <si>
    <t>VINILICA EN INTERIORES Y EXTERIORES (TRES MANOS)</t>
  </si>
  <si>
    <t>4110 00</t>
  </si>
  <si>
    <t>PISOS, LAMBRINES Y ZOCLOS, CON TODOS LOS MATERIALES Y MANO DE OBRA...</t>
  </si>
  <si>
    <t>S/C-06</t>
  </si>
  <si>
    <t>PISO DE CONCRETO SIMPLE DE 8 CM DE ESPESOR TOTAL DE 150 KG/CM2</t>
  </si>
  <si>
    <t>6010 00</t>
  </si>
  <si>
    <t>SALIDA PARA CENTRO DE LUZ O CONTACTO…</t>
  </si>
  <si>
    <t xml:space="preserve">6010 05 </t>
  </si>
  <si>
    <t>SALIDA P/CENTRO DE LUZ O CONTACTO CON SALIDA, TUBERÍA POLIDUCTO 1/2" DIÁM</t>
  </si>
  <si>
    <t>SAL</t>
  </si>
  <si>
    <t>7001 00</t>
  </si>
  <si>
    <t>SUMINISTRO E INSTALACIÓN DE PUERTAS…</t>
  </si>
  <si>
    <t>7001 01</t>
  </si>
  <si>
    <t>DE HERRERÍA ESTRUCTURAL, PERFILES ZT Y L TAMBOR DOBLE DE LÁMINA No. 18.</t>
  </si>
  <si>
    <t>7002 00</t>
  </si>
  <si>
    <t>SUMINISTRO E INSTALACIÓN DE VENTANAS…</t>
  </si>
  <si>
    <t xml:space="preserve">7002 01 </t>
  </si>
  <si>
    <t>DE HERRERÍA ESTRUCTURAL, PERFILES ZT Y L.</t>
  </si>
  <si>
    <t>S/C-07</t>
  </si>
  <si>
    <t>SUMINISTRO E INSTALACIÓN DE EQUIPO DE CLORACIÓN DE HIPOCLORITO DE CALCIO A BASE DE PULSACIONES MAGNÉTICAS CON EQUIPO DE DESINFECCIÓN DE 1 A 5 LPS Y VENCER UNA CARCA DINÁMICA TOTAL DE 10 KG.  INCLUYE FLETES Y MANIOBRAS LOCALES, ASÍ COMO UNA CUBETA DE TABLETAS DE HIPOCLORITO DE CALCIO.</t>
  </si>
  <si>
    <t>CERCO DE PROTECCION</t>
  </si>
  <si>
    <t>1100 00</t>
  </si>
  <si>
    <t>EXCAVACIÓN CON EQUIPO PARA ZANJAS EN CUALQUIER MATERIAL EXCEPTO ROCA, EN SECO…</t>
  </si>
  <si>
    <t>1100 01</t>
  </si>
  <si>
    <t>EN ZONA A DE 0 6.00 M DE PROFUNDIDAD</t>
  </si>
  <si>
    <t>4080 02</t>
  </si>
  <si>
    <t xml:space="preserve">4120 00 </t>
  </si>
  <si>
    <t>POSTES Y ALAMBRADOS, CON TODOS LOS MATERIALES Y MANO DE OBRA...</t>
  </si>
  <si>
    <t>4120 01</t>
  </si>
  <si>
    <t>POSTE GALVANIZADO 2.00 M ALTURA LIBRE, 2 1/2" DE DIÁMETRO CEDULA 40, INC. ACCESORIOS, ASÍ COMO EXC. RELLENO Y CONCRETO.</t>
  </si>
  <si>
    <t>4120 06</t>
  </si>
  <si>
    <t>TUBO GALVANIZADO DE 1 5/8" DE DIÁMETRO PARA BARRA SUPERIOR, INFERIOR O REF. HORIZONTAL.</t>
  </si>
  <si>
    <t>4120 07</t>
  </si>
  <si>
    <t>MALLA GALVANIZADA C/ABERTURA DE 55 X 55 MM CALIBRE 10.5 INCLUYE SOPORTERÍA.</t>
  </si>
  <si>
    <t>S/C-08</t>
  </si>
  <si>
    <t>PUERTA DE MALLA GALVANIZADA EN DOS HOJAS DE 2.00  x 2.00 m C/U, INCLUYE POSTES, ALAMBRE DE PÚAS, BISAGRAS, PASADORES Y TODOS LOS HERRAJES NECESARIOS PARA SU BUEN FUNCIONAMIENTO.</t>
  </si>
  <si>
    <t>S/C-09</t>
  </si>
  <si>
    <t>SUMINISTRO Y COLOCACIÓN DE PISO DE GRAVA TRITURADA T.M.A. 19 MM (3/4") CON 10 CENTÍMETROS DE ESPESOR</t>
  </si>
  <si>
    <t>4122 00</t>
  </si>
  <si>
    <t>REPISONES, POSTES PRECOLADOS Y ALAMBRADOS
 CON TODOS LOS MATERIALES Y MANO DE OBRA…</t>
  </si>
  <si>
    <t>D120L</t>
  </si>
  <si>
    <t>ESPADAS GALVANIZADAS PARA RECIBIR TRES HILOS DE ALAMBRE DE PÚAS.</t>
  </si>
  <si>
    <t>4122 06</t>
  </si>
  <si>
    <t>ALAMBRE DE PUAS CALIBRE 12 1/2 CON 4 PUAS 
CADA 76 MM INCLUYE: COLOCACIÓN.</t>
  </si>
  <si>
    <t>LINEA DE CONDUCCIÓN</t>
  </si>
  <si>
    <t>PLANTILLA APISONADA AL 85% PROCTOR EN ZANJAS…</t>
  </si>
  <si>
    <t>RELLENO DE ZANJAS</t>
  </si>
  <si>
    <t>1131 05</t>
  </si>
  <si>
    <t>COMPACTADO AL 90% PROCTOR, CON MATERIAL PRODUCTO DE LA EXCAVACIÓN</t>
  </si>
  <si>
    <t>2041 00</t>
  </si>
  <si>
    <t>INSTALACIÓN DE TUBERÍA DE PVC ORIENTADO CON COPLE Y CON ANILLO ELASTOMERICO INTEGRADO DE FÁBRICA</t>
  </si>
  <si>
    <t>2041 04</t>
  </si>
  <si>
    <t>DE 160 MM DE DIÁMETRO.</t>
  </si>
  <si>
    <t>8005 00</t>
  </si>
  <si>
    <t>SUMINISTRO DE TUBERÍA HIDRÁULICA DE PVC, NORMA NMX-E-145/1, L.A.B. FÁBRICA.</t>
  </si>
  <si>
    <t>8005 13</t>
  </si>
  <si>
    <t>TUBERÍA HID. ANG RD/32.5 DE 6" DE DIÁMETRO.</t>
  </si>
  <si>
    <t>SUMINISTRO E INSTALACIÓN DE PIEZAS ESPECIALES DE PVC CUALQUIER RD, L.A.B. EN OBRA</t>
  </si>
  <si>
    <t>8095 00</t>
  </si>
  <si>
    <t>CODO DE 90° DE</t>
  </si>
  <si>
    <t>8095 01</t>
  </si>
  <si>
    <t>DE 150 MM (6") DE DIÁMETRO</t>
  </si>
  <si>
    <t>2240 02</t>
  </si>
  <si>
    <t>TIPO 2 DE 1.00 X 0.90 M.</t>
  </si>
  <si>
    <t>2243 00</t>
  </si>
  <si>
    <t>2244 03</t>
  </si>
  <si>
    <t>8023 00</t>
  </si>
  <si>
    <t>SUMINISTRO DE VÁLVULAS ELIMINADORAS DE AIRE (250 PSI) CUERPO DE HIERRO GRIS ASTM-A126 GRADO B FLOTADOR ACERO INOXIDABLE ASTM A240 Y PINTURA EPÓXICA...</t>
  </si>
  <si>
    <t>8023 01</t>
  </si>
  <si>
    <t>CON ORIFICIO DE VENTEO DE 1/16" DE 1" DE DIÁMETRO.</t>
  </si>
  <si>
    <t xml:space="preserve">PZA. </t>
  </si>
  <si>
    <t>8097 00</t>
  </si>
  <si>
    <t>NIPLE HASTA 4" DE LONGITUD Y…</t>
  </si>
  <si>
    <t>8097 01</t>
  </si>
  <si>
    <t>1" DE DIÁMETRO.</t>
  </si>
  <si>
    <t>8098 01</t>
  </si>
  <si>
    <t>SUMINISTRO E INSTALACION DE ABRAZADERA PARA PEAD DE 6" DE DIAMETRO</t>
  </si>
  <si>
    <t>8099 01</t>
  </si>
  <si>
    <t>VALVULA DE GLOBO DE 1" DE DIAMETRO</t>
  </si>
  <si>
    <t>8100 01</t>
  </si>
  <si>
    <t>ATRAQUES DE CONCRETO CON F'C = 150 KG/CM2 DE 0.30X0.30X0.30 MTS., INCLUYE: AGREGADOS, CIMBRA, EXCAVACIÓN, FLETES, ACARREOS Y TODO LO NECESARIO PARA SU CORRECTA COLOCACIÓN.</t>
  </si>
  <si>
    <t>ENTRADA AL TANQUE DE ALMACENAMIENTO</t>
  </si>
  <si>
    <t>INSTALACIÓN DE TUBERÍA DE ACERO SOLDADA DE…</t>
  </si>
  <si>
    <t>6" DE DIÁMETRO Y 6.35 MM DE ESPESOR</t>
  </si>
  <si>
    <t>SUMINISTRO DE TUBERÍA ACERO NORMA ASTM A-53 ACERO AL CARBÓN EXTREMOS BISELADOS…</t>
  </si>
  <si>
    <t>SISTEMA DE AGUA POTABLE: PERFORACIÓN  DE POZO PROFUNDO A 200 M. DE PROFUNDIDAD Y EQUIPAMIENTO</t>
  </si>
  <si>
    <t>PERFORACIÓN DE POZO (200 MTS)</t>
  </si>
  <si>
    <t>5030 188</t>
  </si>
  <si>
    <t>TIPO III DE 100 A 200 METROS</t>
  </si>
  <si>
    <t>EN ZONA B DE 0 A 6.00 M DE PROFUNDIDAD</t>
  </si>
  <si>
    <t>1020 00</t>
  </si>
  <si>
    <t>1020 02</t>
  </si>
  <si>
    <t>EXCAVACIÓN EN ROCA FIJA, P/ ZANJAS, EN SECO, EN ZONA B…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</si>
</sst>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* #,##0.000000_-;\-* #,##0.000000_-;_-* &quot;-&quot;??_-;_-@_-"/>
  </numFmts>
  <fonts count="24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8"/>
      <name val="Helv"/>
    </font>
    <font>
      <sz val="10"/>
      <name val="Helv"/>
    </font>
    <font>
      <sz val="9"/>
      <name val="Courier New"/>
      <family val="3"/>
    </font>
    <font>
      <sz val="10"/>
      <name val="Courier New"/>
      <family val="3"/>
    </font>
    <font>
      <b/>
      <sz val="9"/>
      <name val="Courier New"/>
      <family val="3"/>
    </font>
    <font>
      <sz val="8"/>
      <name val="Courier New"/>
      <family val="3"/>
    </font>
    <font>
      <b/>
      <sz val="18"/>
      <name val="Courier New"/>
      <family val="3"/>
    </font>
    <font>
      <b/>
      <sz val="9"/>
      <color theme="4" tint="-0.249977111117893"/>
      <name val="Arial Rounded MT Bold"/>
      <family val="2"/>
    </font>
    <font>
      <sz val="9"/>
      <name val="Arial Rounded MT Bold"/>
      <family val="2"/>
    </font>
    <font>
      <sz val="9"/>
      <color rgb="FFFF0000"/>
      <name val="Arial Rounded MT Bold"/>
      <family val="2"/>
    </font>
    <font>
      <b/>
      <sz val="9"/>
      <name val="Arial Rounded MT Bold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0"/>
      <color theme="4" tint="-0.249977111117893"/>
      <name val="Arial Narrow"/>
      <family val="2"/>
    </font>
    <font>
      <sz val="9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BF596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double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</borders>
  <cellStyleXfs count="17">
    <xf numFmtId="0" fontId="0" fillId="0" borderId="0"/>
    <xf numFmtId="0" fontId="7" fillId="0" borderId="0"/>
    <xf numFmtId="164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  <xf numFmtId="0" fontId="3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5" fillId="0" borderId="0"/>
  </cellStyleXfs>
  <cellXfs count="184">
    <xf numFmtId="0" fontId="0" fillId="0" borderId="0" xfId="0"/>
    <xf numFmtId="0" fontId="8" fillId="0" borderId="1" xfId="1" applyFont="1" applyBorder="1"/>
    <xf numFmtId="0" fontId="8" fillId="0" borderId="9" xfId="1" applyFont="1" applyBorder="1"/>
    <xf numFmtId="164" fontId="8" fillId="0" borderId="9" xfId="1" applyNumberFormat="1" applyFont="1" applyBorder="1"/>
    <xf numFmtId="0" fontId="8" fillId="0" borderId="2" xfId="1" applyFont="1" applyBorder="1"/>
    <xf numFmtId="0" fontId="9" fillId="0" borderId="0" xfId="1" applyFont="1"/>
    <xf numFmtId="164" fontId="8" fillId="0" borderId="10" xfId="1" applyNumberFormat="1" applyFont="1" applyBorder="1"/>
    <xf numFmtId="4" fontId="10" fillId="5" borderId="0" xfId="1" applyNumberFormat="1" applyFont="1" applyFill="1" applyAlignment="1">
      <alignment horizontal="left"/>
    </xf>
    <xf numFmtId="0" fontId="8" fillId="4" borderId="0" xfId="1" applyFont="1" applyFill="1" applyAlignment="1">
      <alignment horizontal="left"/>
    </xf>
    <xf numFmtId="164" fontId="8" fillId="5" borderId="0" xfId="1" applyNumberFormat="1" applyFont="1" applyFill="1"/>
    <xf numFmtId="0" fontId="8" fillId="5" borderId="3" xfId="1" applyFont="1" applyFill="1" applyBorder="1"/>
    <xf numFmtId="0" fontId="11" fillId="2" borderId="10" xfId="1" applyFont="1" applyFill="1" applyBorder="1" applyAlignment="1">
      <alignment horizontal="right" vertical="center"/>
    </xf>
    <xf numFmtId="164" fontId="10" fillId="5" borderId="0" xfId="1" applyNumberFormat="1" applyFont="1" applyFill="1" applyAlignment="1">
      <alignment vertical="center"/>
    </xf>
    <xf numFmtId="0" fontId="8" fillId="4" borderId="0" xfId="1" applyFont="1" applyFill="1" applyAlignment="1">
      <alignment vertical="center"/>
    </xf>
    <xf numFmtId="164" fontId="8" fillId="5" borderId="0" xfId="1" applyNumberFormat="1" applyFont="1" applyFill="1" applyAlignment="1">
      <alignment vertical="center"/>
    </xf>
    <xf numFmtId="0" fontId="10" fillId="5" borderId="3" xfId="1" applyFont="1" applyFill="1" applyBorder="1" applyAlignment="1">
      <alignment vertical="center"/>
    </xf>
    <xf numFmtId="164" fontId="8" fillId="0" borderId="10" xfId="1" applyNumberFormat="1" applyFont="1" applyBorder="1" applyAlignment="1">
      <alignment vertical="center"/>
    </xf>
    <xf numFmtId="0" fontId="8" fillId="2" borderId="0" xfId="1" applyFont="1" applyFill="1" applyAlignment="1">
      <alignment vertical="center"/>
    </xf>
    <xf numFmtId="164" fontId="8" fillId="2" borderId="0" xfId="1" applyNumberFormat="1" applyFont="1" applyFill="1" applyAlignment="1">
      <alignment vertical="center"/>
    </xf>
    <xf numFmtId="0" fontId="8" fillId="2" borderId="3" xfId="1" applyFont="1" applyFill="1" applyBorder="1" applyAlignment="1">
      <alignment vertical="center"/>
    </xf>
    <xf numFmtId="0" fontId="10" fillId="8" borderId="5" xfId="1" applyFont="1" applyFill="1" applyBorder="1" applyAlignment="1">
      <alignment horizontal="center" vertical="center"/>
    </xf>
    <xf numFmtId="0" fontId="10" fillId="8" borderId="6" xfId="1" applyFont="1" applyFill="1" applyBorder="1" applyAlignment="1">
      <alignment horizontal="center" vertical="center"/>
    </xf>
    <xf numFmtId="164" fontId="10" fillId="8" borderId="6" xfId="1" applyNumberFormat="1" applyFont="1" applyFill="1" applyBorder="1" applyAlignment="1">
      <alignment horizontal="center" vertical="center"/>
    </xf>
    <xf numFmtId="164" fontId="10" fillId="8" borderId="7" xfId="1" applyNumberFormat="1" applyFont="1" applyFill="1" applyBorder="1" applyAlignment="1">
      <alignment horizontal="center" vertical="center"/>
    </xf>
    <xf numFmtId="0" fontId="8" fillId="0" borderId="0" xfId="1" applyFont="1"/>
    <xf numFmtId="0" fontId="8" fillId="2" borderId="11" xfId="0" applyFont="1" applyFill="1" applyBorder="1" applyAlignment="1">
      <alignment horizontal="center" vertical="top"/>
    </xf>
    <xf numFmtId="0" fontId="8" fillId="3" borderId="12" xfId="3" applyFont="1" applyFill="1" applyBorder="1" applyAlignment="1">
      <alignment horizontal="left" vertical="top" wrapText="1"/>
    </xf>
    <xf numFmtId="0" fontId="8" fillId="2" borderId="12" xfId="0" applyFont="1" applyFill="1" applyBorder="1" applyAlignment="1">
      <alignment horizontal="center" vertical="top"/>
    </xf>
    <xf numFmtId="4" fontId="8" fillId="3" borderId="12" xfId="1" applyNumberFormat="1" applyFont="1" applyFill="1" applyBorder="1" applyAlignment="1">
      <alignment horizontal="center" vertical="top"/>
    </xf>
    <xf numFmtId="4" fontId="8" fillId="3" borderId="13" xfId="1" applyNumberFormat="1" applyFont="1" applyFill="1" applyBorder="1" applyAlignment="1">
      <alignment horizontal="center" vertical="top"/>
    </xf>
    <xf numFmtId="2" fontId="8" fillId="0" borderId="0" xfId="1" applyNumberFormat="1" applyFont="1"/>
    <xf numFmtId="43" fontId="8" fillId="7" borderId="0" xfId="10" applyFont="1" applyFill="1" applyAlignment="1"/>
    <xf numFmtId="43" fontId="8" fillId="0" borderId="0" xfId="1" applyNumberFormat="1" applyFont="1"/>
    <xf numFmtId="0" fontId="8" fillId="0" borderId="0" xfId="1" applyFont="1" applyAlignment="1">
      <alignment vertical="top"/>
    </xf>
    <xf numFmtId="164" fontId="8" fillId="0" borderId="0" xfId="2" applyFont="1" applyAlignment="1">
      <alignment horizontal="center" vertical="top"/>
    </xf>
    <xf numFmtId="0" fontId="9" fillId="0" borderId="0" xfId="1" applyFont="1" applyAlignment="1">
      <alignment horizontal="left"/>
    </xf>
    <xf numFmtId="4" fontId="8" fillId="0" borderId="0" xfId="1" applyNumberFormat="1" applyFont="1"/>
    <xf numFmtId="165" fontId="8" fillId="0" borderId="0" xfId="1" applyNumberFormat="1" applyFont="1"/>
    <xf numFmtId="0" fontId="13" fillId="2" borderId="14" xfId="0" applyFont="1" applyFill="1" applyBorder="1" applyAlignment="1">
      <alignment horizontal="center" vertical="top"/>
    </xf>
    <xf numFmtId="0" fontId="13" fillId="5" borderId="15" xfId="1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top"/>
    </xf>
    <xf numFmtId="4" fontId="14" fillId="3" borderId="15" xfId="1" applyNumberFormat="1" applyFont="1" applyFill="1" applyBorder="1" applyAlignment="1">
      <alignment horizontal="center" vertical="top"/>
    </xf>
    <xf numFmtId="4" fontId="14" fillId="3" borderId="16" xfId="1" applyNumberFormat="1" applyFont="1" applyFill="1" applyBorder="1" applyAlignment="1">
      <alignment horizontal="center" vertical="top"/>
    </xf>
    <xf numFmtId="0" fontId="14" fillId="2" borderId="14" xfId="0" applyFont="1" applyFill="1" applyBorder="1" applyAlignment="1">
      <alignment horizontal="center" vertical="top"/>
    </xf>
    <xf numFmtId="0" fontId="14" fillId="3" borderId="15" xfId="3" applyFont="1" applyFill="1" applyBorder="1" applyAlignment="1">
      <alignment horizontal="justify" vertical="top" wrapText="1"/>
    </xf>
    <xf numFmtId="44" fontId="14" fillId="0" borderId="15" xfId="13" applyFont="1" applyBorder="1" applyAlignment="1">
      <alignment horizontal="center" vertical="top"/>
    </xf>
    <xf numFmtId="44" fontId="14" fillId="3" borderId="16" xfId="13" applyFont="1" applyFill="1" applyBorder="1" applyAlignment="1">
      <alignment horizontal="center" vertical="top"/>
    </xf>
    <xf numFmtId="44" fontId="14" fillId="3" borderId="15" xfId="13" applyFont="1" applyFill="1" applyBorder="1" applyAlignment="1">
      <alignment horizontal="center" vertical="top"/>
    </xf>
    <xf numFmtId="0" fontId="14" fillId="3" borderId="15" xfId="3" applyFont="1" applyFill="1" applyBorder="1" applyAlignment="1">
      <alignment horizontal="left" vertical="top" wrapText="1"/>
    </xf>
    <xf numFmtId="0" fontId="14" fillId="0" borderId="15" xfId="3" applyFont="1" applyBorder="1" applyAlignment="1">
      <alignment horizontal="justify" vertical="top" wrapText="1"/>
    </xf>
    <xf numFmtId="0" fontId="14" fillId="0" borderId="15" xfId="0" applyFont="1" applyBorder="1" applyAlignment="1">
      <alignment horizontal="center" vertical="top"/>
    </xf>
    <xf numFmtId="4" fontId="14" fillId="0" borderId="15" xfId="1" applyNumberFormat="1" applyFont="1" applyBorder="1" applyAlignment="1">
      <alignment horizontal="center" vertical="top"/>
    </xf>
    <xf numFmtId="0" fontId="14" fillId="0" borderId="15" xfId="3" applyFont="1" applyBorder="1" applyAlignment="1">
      <alignment horizontal="left" vertical="top" wrapText="1"/>
    </xf>
    <xf numFmtId="4" fontId="14" fillId="4" borderId="15" xfId="1" applyNumberFormat="1" applyFont="1" applyFill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0" fontId="14" fillId="4" borderId="14" xfId="0" applyFont="1" applyFill="1" applyBorder="1" applyAlignment="1">
      <alignment horizontal="center" vertical="top"/>
    </xf>
    <xf numFmtId="0" fontId="14" fillId="5" borderId="15" xfId="3" applyFont="1" applyFill="1" applyBorder="1" applyAlignment="1">
      <alignment horizontal="justify" vertical="top" wrapText="1"/>
    </xf>
    <xf numFmtId="0" fontId="14" fillId="4" borderId="15" xfId="0" applyFont="1" applyFill="1" applyBorder="1" applyAlignment="1">
      <alignment horizontal="center" vertical="top"/>
    </xf>
    <xf numFmtId="4" fontId="14" fillId="5" borderId="15" xfId="1" applyNumberFormat="1" applyFont="1" applyFill="1" applyBorder="1" applyAlignment="1">
      <alignment horizontal="center" vertical="top"/>
    </xf>
    <xf numFmtId="44" fontId="14" fillId="5" borderId="16" xfId="13" applyFont="1" applyFill="1" applyBorder="1" applyAlignment="1">
      <alignment horizontal="center" vertical="top"/>
    </xf>
    <xf numFmtId="0" fontId="14" fillId="5" borderId="15" xfId="3" applyFont="1" applyFill="1" applyBorder="1" applyAlignment="1">
      <alignment horizontal="left" vertical="top" wrapText="1"/>
    </xf>
    <xf numFmtId="44" fontId="14" fillId="4" borderId="15" xfId="13" applyFont="1" applyFill="1" applyBorder="1" applyAlignment="1">
      <alignment horizontal="center" vertical="top"/>
    </xf>
    <xf numFmtId="44" fontId="16" fillId="0" borderId="15" xfId="13" applyFont="1" applyBorder="1" applyAlignment="1">
      <alignment horizontal="center" vertical="top"/>
    </xf>
    <xf numFmtId="44" fontId="16" fillId="0" borderId="16" xfId="13" applyFont="1" applyBorder="1" applyAlignment="1">
      <alignment horizontal="center" vertical="top"/>
    </xf>
    <xf numFmtId="4" fontId="16" fillId="0" borderId="15" xfId="0" applyNumberFormat="1" applyFont="1" applyBorder="1" applyAlignment="1">
      <alignment horizontal="center" vertical="top"/>
    </xf>
    <xf numFmtId="4" fontId="16" fillId="0" borderId="16" xfId="1" applyNumberFormat="1" applyFont="1" applyBorder="1" applyAlignment="1">
      <alignment horizontal="center" vertical="top"/>
    </xf>
    <xf numFmtId="49" fontId="14" fillId="3" borderId="15" xfId="3" applyNumberFormat="1" applyFont="1" applyFill="1" applyBorder="1" applyAlignment="1">
      <alignment horizontal="justify" vertical="top" wrapText="1"/>
    </xf>
    <xf numFmtId="0" fontId="14" fillId="2" borderId="17" xfId="4" applyFont="1" applyFill="1" applyBorder="1" applyAlignment="1">
      <alignment horizontal="center" vertical="top"/>
    </xf>
    <xf numFmtId="0" fontId="14" fillId="3" borderId="18" xfId="3" applyFont="1" applyFill="1" applyBorder="1" applyAlignment="1">
      <alignment horizontal="left" vertical="top" wrapText="1"/>
    </xf>
    <xf numFmtId="0" fontId="14" fillId="2" borderId="18" xfId="4" applyFont="1" applyFill="1" applyBorder="1" applyAlignment="1">
      <alignment horizontal="center" vertical="top"/>
    </xf>
    <xf numFmtId="4" fontId="14" fillId="3" borderId="18" xfId="1" applyNumberFormat="1" applyFont="1" applyFill="1" applyBorder="1" applyAlignment="1">
      <alignment horizontal="center" vertical="top"/>
    </xf>
    <xf numFmtId="0" fontId="14" fillId="0" borderId="8" xfId="1" applyFont="1" applyBorder="1"/>
    <xf numFmtId="0" fontId="14" fillId="0" borderId="8" xfId="1" applyFont="1" applyBorder="1" applyAlignment="1">
      <alignment vertical="top"/>
    </xf>
    <xf numFmtId="0" fontId="14" fillId="0" borderId="0" xfId="1" applyFont="1"/>
    <xf numFmtId="0" fontId="14" fillId="0" borderId="0" xfId="1" applyFont="1" applyAlignment="1">
      <alignment vertical="top"/>
    </xf>
    <xf numFmtId="0" fontId="16" fillId="6" borderId="0" xfId="3" applyFont="1" applyFill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4" fontId="14" fillId="0" borderId="0" xfId="0" applyNumberFormat="1" applyFont="1" applyAlignment="1">
      <alignment horizontal="center" vertical="top"/>
    </xf>
    <xf numFmtId="164" fontId="14" fillId="0" borderId="0" xfId="2" applyFont="1" applyAlignment="1">
      <alignment horizontal="center" vertical="top"/>
    </xf>
    <xf numFmtId="0" fontId="16" fillId="3" borderId="0" xfId="3" applyFont="1" applyFill="1" applyAlignment="1">
      <alignment horizontal="center" vertical="top" wrapText="1"/>
    </xf>
    <xf numFmtId="0" fontId="14" fillId="3" borderId="0" xfId="3" applyFont="1" applyFill="1" applyAlignment="1">
      <alignment horizontal="left" vertical="top" wrapText="1"/>
    </xf>
    <xf numFmtId="4" fontId="16" fillId="0" borderId="0" xfId="0" applyNumberFormat="1" applyFont="1" applyAlignment="1">
      <alignment horizontal="center" vertical="top"/>
    </xf>
    <xf numFmtId="164" fontId="16" fillId="0" borderId="0" xfId="2" applyFont="1" applyAlignment="1">
      <alignment horizontal="center" vertical="top"/>
    </xf>
    <xf numFmtId="0" fontId="16" fillId="3" borderId="0" xfId="3" applyFont="1" applyFill="1" applyAlignment="1">
      <alignment horizontal="left" vertical="top" wrapText="1"/>
    </xf>
    <xf numFmtId="0" fontId="16" fillId="3" borderId="0" xfId="3" applyFont="1" applyFill="1" applyAlignment="1">
      <alignment horizontal="center" vertical="center" wrapText="1"/>
    </xf>
    <xf numFmtId="0" fontId="16" fillId="3" borderId="0" xfId="3" applyFont="1" applyFill="1" applyAlignment="1">
      <alignment horizontal="justify" vertical="top" wrapText="1"/>
    </xf>
    <xf numFmtId="44" fontId="14" fillId="0" borderId="0" xfId="13" applyFont="1" applyAlignment="1">
      <alignment horizontal="center" vertical="top"/>
    </xf>
    <xf numFmtId="0" fontId="16" fillId="0" borderId="0" xfId="0" applyFont="1" applyAlignment="1">
      <alignment horizontal="center" vertical="top"/>
    </xf>
    <xf numFmtId="44" fontId="16" fillId="0" borderId="4" xfId="13" applyFont="1" applyBorder="1" applyAlignment="1">
      <alignment horizontal="center" vertical="top"/>
    </xf>
    <xf numFmtId="44" fontId="16" fillId="0" borderId="0" xfId="13" applyFont="1" applyAlignment="1">
      <alignment horizontal="center" vertical="top"/>
    </xf>
    <xf numFmtId="0" fontId="14" fillId="0" borderId="14" xfId="0" quotePrefix="1" applyFont="1" applyBorder="1" applyAlignment="1">
      <alignment horizontal="center" vertical="top"/>
    </xf>
    <xf numFmtId="43" fontId="9" fillId="0" borderId="0" xfId="10" applyFont="1" applyAlignment="1">
      <alignment vertical="top"/>
    </xf>
    <xf numFmtId="0" fontId="9" fillId="0" borderId="0" xfId="1" applyFont="1" applyAlignment="1">
      <alignment vertical="top"/>
    </xf>
    <xf numFmtId="43" fontId="8" fillId="0" borderId="0" xfId="10" applyFont="1" applyAlignment="1">
      <alignment vertical="top"/>
    </xf>
    <xf numFmtId="43" fontId="8" fillId="0" borderId="0" xfId="1" applyNumberFormat="1" applyFont="1" applyAlignment="1">
      <alignment vertical="top"/>
    </xf>
    <xf numFmtId="43" fontId="8" fillId="7" borderId="0" xfId="10" applyFont="1" applyFill="1" applyAlignment="1">
      <alignment vertical="top"/>
    </xf>
    <xf numFmtId="44" fontId="8" fillId="0" borderId="0" xfId="1" applyNumberFormat="1" applyFont="1" applyAlignment="1">
      <alignment vertical="top"/>
    </xf>
    <xf numFmtId="0" fontId="14" fillId="2" borderId="14" xfId="0" quotePrefix="1" applyFont="1" applyFill="1" applyBorder="1" applyAlignment="1">
      <alignment horizontal="center" vertical="top"/>
    </xf>
    <xf numFmtId="44" fontId="15" fillId="5" borderId="15" xfId="13" quotePrefix="1" applyFont="1" applyFill="1" applyBorder="1" applyAlignment="1">
      <alignment horizontal="center" vertical="top"/>
    </xf>
    <xf numFmtId="44" fontId="15" fillId="3" borderId="15" xfId="13" applyFont="1" applyFill="1" applyBorder="1" applyAlignment="1">
      <alignment horizontal="center" vertical="top"/>
    </xf>
    <xf numFmtId="44" fontId="14" fillId="0" borderId="15" xfId="13" applyFont="1" applyFill="1" applyBorder="1" applyAlignment="1">
      <alignment horizontal="center" vertical="top"/>
    </xf>
    <xf numFmtId="44" fontId="16" fillId="0" borderId="15" xfId="13" applyFont="1" applyFill="1" applyBorder="1" applyAlignment="1">
      <alignment horizontal="center" vertical="top"/>
    </xf>
    <xf numFmtId="0" fontId="14" fillId="4" borderId="14" xfId="0" quotePrefix="1" applyFont="1" applyFill="1" applyBorder="1" applyAlignment="1">
      <alignment horizontal="center" vertical="top"/>
    </xf>
    <xf numFmtId="44" fontId="16" fillId="0" borderId="19" xfId="13" applyFont="1" applyBorder="1" applyAlignment="1">
      <alignment horizontal="right" vertical="top"/>
    </xf>
    <xf numFmtId="0" fontId="14" fillId="3" borderId="15" xfId="3" quotePrefix="1" applyFont="1" applyFill="1" applyBorder="1" applyAlignment="1">
      <alignment horizontal="justify" vertical="top" wrapText="1"/>
    </xf>
    <xf numFmtId="164" fontId="19" fillId="0" borderId="20" xfId="2" applyFont="1" applyBorder="1" applyAlignment="1">
      <alignment horizontal="center" vertical="center"/>
    </xf>
    <xf numFmtId="164" fontId="19" fillId="9" borderId="21" xfId="2" applyFont="1" applyFill="1" applyBorder="1" applyAlignment="1">
      <alignment horizontal="center" vertical="center" wrapText="1"/>
    </xf>
    <xf numFmtId="164" fontId="19" fillId="0" borderId="21" xfId="2" applyFont="1" applyBorder="1" applyAlignment="1">
      <alignment horizontal="center" vertical="center"/>
    </xf>
    <xf numFmtId="164" fontId="19" fillId="0" borderId="22" xfId="2" applyFont="1" applyBorder="1" applyAlignment="1">
      <alignment horizontal="center" vertical="center"/>
    </xf>
    <xf numFmtId="164" fontId="19" fillId="0" borderId="23" xfId="2" applyFont="1" applyBorder="1" applyAlignment="1">
      <alignment horizontal="center" vertical="center"/>
    </xf>
    <xf numFmtId="164" fontId="20" fillId="0" borderId="24" xfId="2" applyFont="1" applyBorder="1" applyAlignment="1">
      <alignment horizontal="left" vertical="center" wrapText="1"/>
    </xf>
    <xf numFmtId="164" fontId="20" fillId="0" borderId="24" xfId="2" applyFont="1" applyBorder="1" applyAlignment="1">
      <alignment horizontal="center" vertical="center"/>
    </xf>
    <xf numFmtId="44" fontId="20" fillId="0" borderId="24" xfId="2" applyNumberFormat="1" applyFont="1" applyBorder="1" applyAlignment="1">
      <alignment horizontal="center" vertical="center"/>
    </xf>
    <xf numFmtId="44" fontId="20" fillId="4" borderId="25" xfId="15" applyFont="1" applyFill="1" applyBorder="1" applyAlignment="1">
      <alignment vertical="center"/>
    </xf>
    <xf numFmtId="164" fontId="20" fillId="4" borderId="23" xfId="2" applyFont="1" applyFill="1" applyBorder="1" applyAlignment="1">
      <alignment horizontal="center" vertical="top"/>
    </xf>
    <xf numFmtId="164" fontId="20" fillId="4" borderId="24" xfId="2" applyFont="1" applyFill="1" applyBorder="1" applyAlignment="1">
      <alignment horizontal="left" wrapText="1"/>
    </xf>
    <xf numFmtId="164" fontId="20" fillId="4" borderId="24" xfId="2" applyFont="1" applyFill="1" applyBorder="1" applyAlignment="1">
      <alignment horizontal="center" vertical="top"/>
    </xf>
    <xf numFmtId="164" fontId="20" fillId="4" borderId="24" xfId="2" applyFont="1" applyFill="1" applyBorder="1" applyAlignment="1">
      <alignment vertical="top"/>
    </xf>
    <xf numFmtId="44" fontId="20" fillId="4" borderId="24" xfId="2" applyNumberFormat="1" applyFont="1" applyFill="1" applyBorder="1" applyAlignment="1">
      <alignment vertical="top"/>
    </xf>
    <xf numFmtId="44" fontId="20" fillId="4" borderId="25" xfId="15" applyFont="1" applyFill="1" applyBorder="1" applyAlignment="1">
      <alignment vertical="top"/>
    </xf>
    <xf numFmtId="44" fontId="20" fillId="0" borderId="24" xfId="2" applyNumberFormat="1" applyFont="1" applyBorder="1" applyAlignment="1">
      <alignment vertical="top"/>
    </xf>
    <xf numFmtId="44" fontId="19" fillId="4" borderId="24" xfId="2" applyNumberFormat="1" applyFont="1" applyFill="1" applyBorder="1" applyAlignment="1">
      <alignment vertical="top"/>
    </xf>
    <xf numFmtId="44" fontId="19" fillId="4" borderId="25" xfId="15" applyFont="1" applyFill="1" applyBorder="1" applyAlignment="1">
      <alignment vertical="top"/>
    </xf>
    <xf numFmtId="0" fontId="19" fillId="10" borderId="24" xfId="14" applyFont="1" applyFill="1" applyBorder="1" applyAlignment="1">
      <alignment horizontal="center" vertical="center" wrapText="1"/>
    </xf>
    <xf numFmtId="164" fontId="20" fillId="4" borderId="25" xfId="2" applyFont="1" applyFill="1" applyBorder="1" applyAlignment="1">
      <alignment vertical="top"/>
    </xf>
    <xf numFmtId="0" fontId="19" fillId="0" borderId="24" xfId="14" applyFont="1" applyBorder="1" applyAlignment="1">
      <alignment horizontal="left" vertical="center" wrapText="1"/>
    </xf>
    <xf numFmtId="0" fontId="20" fillId="0" borderId="24" xfId="14" applyFont="1" applyBorder="1" applyAlignment="1">
      <alignment vertical="center" wrapText="1"/>
    </xf>
    <xf numFmtId="164" fontId="20" fillId="4" borderId="24" xfId="2" applyFont="1" applyFill="1" applyBorder="1" applyAlignment="1">
      <alignment horizontal="center" vertical="center"/>
    </xf>
    <xf numFmtId="44" fontId="20" fillId="4" borderId="24" xfId="2" applyNumberFormat="1" applyFont="1" applyFill="1" applyBorder="1" applyAlignment="1">
      <alignment horizontal="center" vertical="center"/>
    </xf>
    <xf numFmtId="44" fontId="20" fillId="4" borderId="25" xfId="15" applyFont="1" applyFill="1" applyBorder="1" applyAlignment="1">
      <alignment horizontal="center" vertical="center"/>
    </xf>
    <xf numFmtId="0" fontId="20" fillId="0" borderId="24" xfId="14" applyFont="1" applyBorder="1" applyAlignment="1">
      <alignment horizontal="left" vertical="center" wrapText="1"/>
    </xf>
    <xf numFmtId="44" fontId="19" fillId="0" borderId="24" xfId="15" applyFont="1" applyFill="1" applyBorder="1" applyAlignment="1">
      <alignment vertical="top"/>
    </xf>
    <xf numFmtId="44" fontId="19" fillId="0" borderId="25" xfId="15" applyFont="1" applyFill="1" applyBorder="1" applyAlignment="1">
      <alignment vertical="top"/>
    </xf>
    <xf numFmtId="0" fontId="20" fillId="2" borderId="24" xfId="4" applyFont="1" applyFill="1" applyBorder="1" applyAlignment="1">
      <alignment horizontal="center" vertical="top"/>
    </xf>
    <xf numFmtId="4" fontId="20" fillId="3" borderId="24" xfId="1" applyNumberFormat="1" applyFont="1" applyFill="1" applyBorder="1" applyAlignment="1">
      <alignment horizontal="center" vertical="top"/>
    </xf>
    <xf numFmtId="44" fontId="20" fillId="0" borderId="24" xfId="15" applyFont="1" applyBorder="1"/>
    <xf numFmtId="0" fontId="19" fillId="0" borderId="24" xfId="0" applyFont="1" applyBorder="1" applyAlignment="1">
      <alignment wrapText="1"/>
    </xf>
    <xf numFmtId="164" fontId="20" fillId="4" borderId="24" xfId="2" applyFont="1" applyFill="1" applyBorder="1" applyAlignment="1">
      <alignment vertical="top" wrapText="1"/>
    </xf>
    <xf numFmtId="44" fontId="20" fillId="4" borderId="24" xfId="15" applyFont="1" applyFill="1" applyBorder="1" applyAlignment="1">
      <alignment vertical="top"/>
    </xf>
    <xf numFmtId="44" fontId="20" fillId="0" borderId="25" xfId="15" applyFont="1" applyFill="1" applyBorder="1" applyAlignment="1">
      <alignment vertical="top"/>
    </xf>
    <xf numFmtId="164" fontId="20" fillId="0" borderId="23" xfId="2" applyFont="1" applyBorder="1" applyAlignment="1">
      <alignment horizontal="center" vertical="top"/>
    </xf>
    <xf numFmtId="164" fontId="20" fillId="0" borderId="24" xfId="2" applyFont="1" applyBorder="1" applyAlignment="1">
      <alignment vertical="top" wrapText="1"/>
    </xf>
    <xf numFmtId="164" fontId="20" fillId="0" borderId="24" xfId="2" applyFont="1" applyBorder="1" applyAlignment="1">
      <alignment horizontal="center" vertical="top"/>
    </xf>
    <xf numFmtId="44" fontId="20" fillId="0" borderId="24" xfId="15" applyFont="1" applyFill="1" applyBorder="1" applyAlignment="1">
      <alignment vertical="top"/>
    </xf>
    <xf numFmtId="0" fontId="20" fillId="0" borderId="23" xfId="2" applyNumberFormat="1" applyFont="1" applyBorder="1" applyAlignment="1">
      <alignment horizontal="center" vertical="top"/>
    </xf>
    <xf numFmtId="0" fontId="20" fillId="0" borderId="24" xfId="0" applyFont="1" applyBorder="1" applyAlignment="1">
      <alignment wrapText="1"/>
    </xf>
    <xf numFmtId="164" fontId="19" fillId="0" borderId="24" xfId="2" applyFont="1" applyBorder="1" applyAlignment="1">
      <alignment vertical="top" wrapText="1"/>
    </xf>
    <xf numFmtId="164" fontId="20" fillId="0" borderId="23" xfId="2" applyFont="1" applyBorder="1" applyAlignment="1">
      <alignment horizontal="center" vertical="top" wrapText="1"/>
    </xf>
    <xf numFmtId="164" fontId="20" fillId="0" borderId="24" xfId="2" applyFont="1" applyBorder="1" applyAlignment="1">
      <alignment horizontal="center" vertical="top" wrapText="1"/>
    </xf>
    <xf numFmtId="44" fontId="20" fillId="0" borderId="24" xfId="15" applyFont="1" applyFill="1" applyBorder="1" applyAlignment="1">
      <alignment vertical="top" wrapText="1"/>
    </xf>
    <xf numFmtId="0" fontId="20" fillId="0" borderId="24" xfId="0" quotePrefix="1" applyFont="1" applyBorder="1" applyAlignment="1">
      <alignment horizontal="left" wrapText="1"/>
    </xf>
    <xf numFmtId="0" fontId="20" fillId="0" borderId="24" xfId="0" applyFont="1" applyBorder="1" applyAlignment="1">
      <alignment horizontal="justify" wrapText="1"/>
    </xf>
    <xf numFmtId="0" fontId="20" fillId="0" borderId="23" xfId="0" applyFont="1" applyBorder="1" applyAlignment="1">
      <alignment horizontal="center" vertical="center"/>
    </xf>
    <xf numFmtId="0" fontId="19" fillId="10" borderId="24" xfId="0" applyFont="1" applyFill="1" applyBorder="1" applyAlignment="1">
      <alignment horizontal="center" wrapText="1"/>
    </xf>
    <xf numFmtId="0" fontId="19" fillId="10" borderId="24" xfId="0" applyFont="1" applyFill="1" applyBorder="1" applyAlignment="1">
      <alignment wrapText="1"/>
    </xf>
    <xf numFmtId="0" fontId="20" fillId="0" borderId="23" xfId="0" quotePrefix="1" applyFont="1" applyBorder="1" applyAlignment="1">
      <alignment horizontal="center" vertical="center"/>
    </xf>
    <xf numFmtId="0" fontId="20" fillId="0" borderId="26" xfId="0" quotePrefix="1" applyFont="1" applyBorder="1" applyAlignment="1">
      <alignment horizontal="center" vertical="top"/>
    </xf>
    <xf numFmtId="0" fontId="20" fillId="0" borderId="27" xfId="3" applyFont="1" applyBorder="1" applyAlignment="1">
      <alignment horizontal="left" vertical="top" wrapText="1"/>
    </xf>
    <xf numFmtId="0" fontId="20" fillId="0" borderId="27" xfId="0" applyFont="1" applyBorder="1" applyAlignment="1">
      <alignment horizontal="center" vertical="top"/>
    </xf>
    <xf numFmtId="164" fontId="19" fillId="4" borderId="24" xfId="2" applyFont="1" applyFill="1" applyBorder="1" applyAlignment="1">
      <alignment vertical="top" wrapText="1"/>
    </xf>
    <xf numFmtId="44" fontId="19" fillId="4" borderId="24" xfId="15" applyFont="1" applyFill="1" applyBorder="1" applyAlignment="1">
      <alignment vertical="top"/>
    </xf>
    <xf numFmtId="0" fontId="21" fillId="4" borderId="23" xfId="16" applyFont="1" applyFill="1" applyBorder="1" applyAlignment="1">
      <alignment horizontal="center" vertical="top"/>
    </xf>
    <xf numFmtId="0" fontId="17" fillId="2" borderId="24" xfId="16" applyFont="1" applyFill="1" applyBorder="1" applyAlignment="1">
      <alignment horizontal="center" vertical="top"/>
    </xf>
    <xf numFmtId="4" fontId="17" fillId="3" borderId="24" xfId="1" applyNumberFormat="1" applyFont="1" applyFill="1" applyBorder="1" applyAlignment="1">
      <alignment horizontal="center" vertical="top"/>
    </xf>
    <xf numFmtId="44" fontId="18" fillId="0" borderId="24" xfId="15" applyFont="1" applyBorder="1" applyAlignment="1">
      <alignment horizontal="center" vertical="center"/>
    </xf>
    <xf numFmtId="164" fontId="20" fillId="4" borderId="23" xfId="2" applyFont="1" applyFill="1" applyBorder="1" applyAlignment="1">
      <alignment horizontal="center" vertical="top" wrapText="1"/>
    </xf>
    <xf numFmtId="164" fontId="20" fillId="4" borderId="24" xfId="2" applyFont="1" applyFill="1" applyBorder="1" applyAlignment="1">
      <alignment horizontal="center" vertical="top" wrapText="1"/>
    </xf>
    <xf numFmtId="44" fontId="20" fillId="4" borderId="24" xfId="15" applyFont="1" applyFill="1" applyBorder="1" applyAlignment="1">
      <alignment vertical="top" wrapText="1"/>
    </xf>
    <xf numFmtId="44" fontId="19" fillId="4" borderId="24" xfId="15" applyFont="1" applyFill="1" applyBorder="1" applyAlignment="1">
      <alignment vertical="top" wrapText="1"/>
    </xf>
    <xf numFmtId="0" fontId="14" fillId="2" borderId="28" xfId="0" applyFont="1" applyFill="1" applyBorder="1" applyAlignment="1">
      <alignment horizontal="center" vertical="top"/>
    </xf>
    <xf numFmtId="0" fontId="14" fillId="3" borderId="29" xfId="3" applyFont="1" applyFill="1" applyBorder="1" applyAlignment="1">
      <alignment horizontal="left" vertical="top" wrapText="1"/>
    </xf>
    <xf numFmtId="0" fontId="14" fillId="2" borderId="29" xfId="0" applyFont="1" applyFill="1" applyBorder="1" applyAlignment="1">
      <alignment horizontal="center" vertical="top"/>
    </xf>
    <xf numFmtId="4" fontId="14" fillId="3" borderId="29" xfId="1" applyNumberFormat="1" applyFont="1" applyFill="1" applyBorder="1" applyAlignment="1">
      <alignment horizontal="center" vertical="top"/>
    </xf>
    <xf numFmtId="44" fontId="16" fillId="0" borderId="29" xfId="13" applyFont="1" applyBorder="1" applyAlignment="1">
      <alignment horizontal="center" vertical="top"/>
    </xf>
    <xf numFmtId="44" fontId="16" fillId="0" borderId="30" xfId="13" applyFont="1" applyBorder="1" applyAlignment="1">
      <alignment horizontal="center" vertical="top"/>
    </xf>
    <xf numFmtId="164" fontId="16" fillId="3" borderId="0" xfId="3" applyNumberFormat="1" applyFont="1" applyFill="1" applyAlignment="1">
      <alignment horizontal="justify" vertical="top" wrapText="1"/>
    </xf>
    <xf numFmtId="43" fontId="22" fillId="0" borderId="0" xfId="10" applyFont="1"/>
    <xf numFmtId="43" fontId="23" fillId="0" borderId="0" xfId="10" applyFont="1"/>
    <xf numFmtId="164" fontId="20" fillId="4" borderId="23" xfId="2" quotePrefix="1" applyFont="1" applyFill="1" applyBorder="1" applyAlignment="1">
      <alignment horizontal="center" vertical="top"/>
    </xf>
    <xf numFmtId="0" fontId="12" fillId="0" borderId="10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164" fontId="10" fillId="5" borderId="0" xfId="1" applyNumberFormat="1" applyFont="1" applyFill="1" applyAlignment="1">
      <alignment vertical="center"/>
    </xf>
    <xf numFmtId="164" fontId="10" fillId="5" borderId="3" xfId="1" applyNumberFormat="1" applyFont="1" applyFill="1" applyBorder="1" applyAlignment="1">
      <alignment vertical="center"/>
    </xf>
  </cellXfs>
  <cellStyles count="17">
    <cellStyle name="Millares" xfId="10" builtinId="3"/>
    <cellStyle name="Moneda" xfId="13" builtinId="4"/>
    <cellStyle name="Moneda 2 2" xfId="15"/>
    <cellStyle name="Normal" xfId="0" builtinId="0"/>
    <cellStyle name="Normal 14" xfId="5"/>
    <cellStyle name="Normal 15" xfId="6"/>
    <cellStyle name="Normal 16" xfId="7"/>
    <cellStyle name="Normal 2" xfId="11"/>
    <cellStyle name="Normal 2 2" xfId="12"/>
    <cellStyle name="Normal 3 2" xfId="14"/>
    <cellStyle name="Normal 4 2" xfId="16"/>
    <cellStyle name="Normal 5" xfId="8"/>
    <cellStyle name="Normal 6" xfId="9"/>
    <cellStyle name="Normal_Formato" xfId="1"/>
    <cellStyle name="Normal_JGPERODR" xfId="2"/>
    <cellStyle name="Normal_La Parrilla" xfId="3"/>
    <cellStyle name="Normal_Santa Rita de Casia" xfId="4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238125</xdr:colOff>
      <xdr:row>1</xdr:row>
      <xdr:rowOff>9526</xdr:rowOff>
    </xdr:from>
    <xdr:to>
      <xdr:col>5</xdr:col>
      <xdr:colOff>1024897</xdr:colOff>
      <xdr:row>5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2E40362-9F05-4672-986D-CD2DC4350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180976"/>
          <a:ext cx="1815472" cy="723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TUDIOS\Desktop\Informacion\ESTUDIOS%20Y%20PROYECTOS%20ENTREGA%20DE%20RECEPCI&#211;N%202022\EXPEDIENTES%20RAMO%2033\PUEBLO%20NUEVO\EJERCICIO%20PRESUPUESTAL%202021\AGUA%20POTABLE\EXPEDIENTE%2046%20TINACOS%20EL%20SAL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ortada"/>
      <sheetName val="caratula"/>
      <sheetName val="datos basicos"/>
      <sheetName val="inform basica"/>
      <sheetName val="avance fis financ"/>
      <sheetName val="CATALOGO"/>
      <sheetName val="presupto"/>
      <sheetName val="program trabj"/>
      <sheetName val="dict impact amb"/>
      <sheetName val="dictam validac"/>
      <sheetName val="croquis"/>
      <sheetName val="acta de aceptación"/>
      <sheetName val="INF.PREV."/>
      <sheetName val="Hoja1"/>
    </sheetNames>
    <sheetDataSet>
      <sheetData sheetId="0">
        <row r="6">
          <cell r="N6">
            <v>500000</v>
          </cell>
        </row>
        <row r="7">
          <cell r="A7" t="str">
            <v>PRESIDENTE MUNICIPAL DE P.N., DGO.</v>
          </cell>
          <cell r="N7" t="str">
            <v>C. C.P ADRIÁN NOEL CHAPARRO GÁNDARA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view="pageBreakPreview" zoomScaleNormal="100" zoomScaleSheetLayoutView="100" workbookViewId="0">
      <selection activeCell="D34" sqref="D34"/>
    </sheetView>
  </sheetViews>
  <sheetFormatPr baseColWidth="10" defaultRowHeight="12" x14ac:dyDescent="0.2"/>
  <cols>
    <col min="1" max="1" width="12.33203125" style="176" bestFit="1" customWidth="1"/>
    <col min="2" max="2" width="41.5" style="176" bestFit="1" customWidth="1"/>
    <col min="3" max="3" width="12" style="176"/>
    <col min="4" max="4" width="17.5" style="176" bestFit="1" customWidth="1"/>
    <col min="5" max="5" width="14.6640625" style="176" bestFit="1" customWidth="1"/>
    <col min="6" max="6" width="14.5" style="176" bestFit="1" customWidth="1"/>
    <col min="7" max="16384" width="12" style="176"/>
  </cols>
  <sheetData>
    <row r="2" spans="1:8" s="5" customFormat="1" ht="22.5" customHeight="1" x14ac:dyDescent="0.25">
      <c r="A2" s="179" t="s">
        <v>84</v>
      </c>
      <c r="B2" s="180"/>
      <c r="C2" s="180"/>
      <c r="D2" s="180"/>
      <c r="E2" s="180"/>
      <c r="F2" s="181"/>
      <c r="G2" s="91"/>
      <c r="H2" s="92"/>
    </row>
    <row r="3" spans="1:8" s="5" customFormat="1" ht="4.5" customHeight="1" x14ac:dyDescent="0.25">
      <c r="A3" s="6"/>
      <c r="B3" s="7"/>
      <c r="C3" s="8"/>
      <c r="D3" s="7"/>
      <c r="E3" s="9"/>
      <c r="F3" s="10"/>
      <c r="G3" s="91"/>
      <c r="H3" s="92"/>
    </row>
    <row r="4" spans="1:8" s="5" customFormat="1" ht="12.75" customHeight="1" x14ac:dyDescent="0.25">
      <c r="A4" s="11" t="s">
        <v>12</v>
      </c>
      <c r="B4" s="182" t="s">
        <v>350</v>
      </c>
      <c r="C4" s="182"/>
      <c r="D4" s="182"/>
      <c r="E4" s="182"/>
      <c r="F4" s="183"/>
      <c r="G4" s="91"/>
      <c r="H4" s="92"/>
    </row>
    <row r="5" spans="1:8" s="5" customFormat="1" ht="13.5" x14ac:dyDescent="0.25">
      <c r="A5" s="11" t="s">
        <v>13</v>
      </c>
      <c r="B5" s="12" t="s">
        <v>89</v>
      </c>
      <c r="C5" s="13"/>
      <c r="D5" s="182"/>
      <c r="E5" s="182"/>
      <c r="F5" s="183"/>
      <c r="G5" s="91"/>
      <c r="H5" s="92"/>
    </row>
    <row r="6" spans="1:8" s="5" customFormat="1" ht="13.5" x14ac:dyDescent="0.25">
      <c r="A6" s="11" t="s">
        <v>14</v>
      </c>
      <c r="B6" s="12" t="s">
        <v>83</v>
      </c>
      <c r="C6" s="13"/>
      <c r="D6" s="12"/>
      <c r="E6" s="14"/>
      <c r="F6" s="15"/>
      <c r="G6" s="91"/>
      <c r="H6" s="92"/>
    </row>
    <row r="7" spans="1:8" s="5" customFormat="1" ht="9.9499999999999993" customHeight="1" x14ac:dyDescent="0.25">
      <c r="A7" s="16"/>
      <c r="B7" s="17"/>
      <c r="C7" s="17"/>
      <c r="D7" s="18"/>
      <c r="E7" s="18"/>
      <c r="F7" s="19"/>
      <c r="G7" s="91"/>
      <c r="H7" s="92"/>
    </row>
    <row r="8" spans="1:8" x14ac:dyDescent="0.2">
      <c r="B8" s="177"/>
      <c r="C8" s="177"/>
      <c r="D8" s="177"/>
      <c r="E8" s="177"/>
      <c r="F8" s="177"/>
    </row>
    <row r="9" spans="1:8" x14ac:dyDescent="0.2">
      <c r="B9" s="177"/>
      <c r="C9" s="177"/>
      <c r="D9" s="177" t="s">
        <v>7</v>
      </c>
      <c r="E9" s="177" t="s">
        <v>8</v>
      </c>
      <c r="F9" s="177" t="s">
        <v>11</v>
      </c>
    </row>
    <row r="11" spans="1:8" x14ac:dyDescent="0.2">
      <c r="B11" s="176" t="s">
        <v>351</v>
      </c>
    </row>
    <row r="13" spans="1:8" x14ac:dyDescent="0.2">
      <c r="B13" s="176" t="s">
        <v>113</v>
      </c>
    </row>
    <row r="15" spans="1:8" x14ac:dyDescent="0.2">
      <c r="B15" s="176" t="s">
        <v>125</v>
      </c>
    </row>
    <row r="17" spans="2:6" x14ac:dyDescent="0.2">
      <c r="B17" s="176" t="s">
        <v>134</v>
      </c>
    </row>
    <row r="19" spans="2:6" x14ac:dyDescent="0.2">
      <c r="B19" s="176" t="s">
        <v>222</v>
      </c>
    </row>
    <row r="21" spans="2:6" x14ac:dyDescent="0.2">
      <c r="B21" s="176" t="s">
        <v>285</v>
      </c>
    </row>
    <row r="23" spans="2:6" x14ac:dyDescent="0.2">
      <c r="B23" s="176" t="s">
        <v>309</v>
      </c>
    </row>
    <row r="25" spans="2:6" x14ac:dyDescent="0.2">
      <c r="B25" s="176" t="s">
        <v>346</v>
      </c>
    </row>
    <row r="28" spans="2:6" x14ac:dyDescent="0.2">
      <c r="C28" s="176" t="s">
        <v>0</v>
      </c>
      <c r="F28" s="177">
        <f>SUM(F11:F26)</f>
        <v>0</v>
      </c>
    </row>
    <row r="29" spans="2:6" x14ac:dyDescent="0.2">
      <c r="C29" s="176" t="s">
        <v>15</v>
      </c>
      <c r="F29" s="177">
        <f>+F28*0.16</f>
        <v>0</v>
      </c>
    </row>
    <row r="30" spans="2:6" x14ac:dyDescent="0.2">
      <c r="F30" s="177"/>
    </row>
    <row r="31" spans="2:6" x14ac:dyDescent="0.2">
      <c r="C31" s="176" t="s">
        <v>11</v>
      </c>
      <c r="F31" s="177">
        <f>+F28+F29</f>
        <v>0</v>
      </c>
    </row>
  </sheetData>
  <mergeCells count="3">
    <mergeCell ref="A2:F2"/>
    <mergeCell ref="B4:F4"/>
    <mergeCell ref="D5:F5"/>
  </mergeCells>
  <pageMargins left="0.7" right="0.7" top="0.75" bottom="0.75" header="0.3" footer="0.3"/>
  <pageSetup paperSize="9" scale="78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Hoja1"/>
  <dimension ref="A1:L744"/>
  <sheetViews>
    <sheetView showGridLines="0" tabSelected="1" view="pageBreakPreview" zoomScaleSheetLayoutView="100" workbookViewId="0">
      <selection activeCell="D10" sqref="D10"/>
    </sheetView>
  </sheetViews>
  <sheetFormatPr baseColWidth="10" defaultRowHeight="13.5" x14ac:dyDescent="0.25"/>
  <cols>
    <col min="1" max="1" width="12" style="5" customWidth="1"/>
    <col min="2" max="2" width="47.6640625" style="5" customWidth="1"/>
    <col min="3" max="3" width="13.6640625" style="5" customWidth="1"/>
    <col min="4" max="4" width="19.6640625" style="5" bestFit="1" customWidth="1"/>
    <col min="5" max="5" width="18" style="5" bestFit="1" customWidth="1"/>
    <col min="6" max="6" width="23.5" style="5" customWidth="1"/>
    <col min="7" max="7" width="18.6640625" style="91" customWidth="1"/>
    <col min="8" max="8" width="18.83203125" style="92" bestFit="1" customWidth="1"/>
    <col min="9" max="9" width="16.83203125" style="5" customWidth="1"/>
    <col min="10" max="16384" width="12" style="5"/>
  </cols>
  <sheetData>
    <row r="1" spans="1:10" x14ac:dyDescent="0.25">
      <c r="A1" s="1"/>
      <c r="B1" s="2"/>
      <c r="C1" s="2"/>
      <c r="D1" s="3"/>
      <c r="E1" s="3"/>
      <c r="F1" s="4"/>
    </row>
    <row r="2" spans="1:10" ht="22.5" customHeight="1" x14ac:dyDescent="0.25">
      <c r="A2" s="179" t="s">
        <v>84</v>
      </c>
      <c r="B2" s="180"/>
      <c r="C2" s="180"/>
      <c r="D2" s="180"/>
      <c r="E2" s="180"/>
      <c r="F2" s="181"/>
    </row>
    <row r="3" spans="1:10" ht="4.5" customHeight="1" x14ac:dyDescent="0.25">
      <c r="A3" s="6"/>
      <c r="B3" s="7"/>
      <c r="C3" s="8"/>
      <c r="D3" s="7"/>
      <c r="E3" s="9"/>
      <c r="F3" s="10"/>
    </row>
    <row r="4" spans="1:10" ht="12.75" customHeight="1" x14ac:dyDescent="0.25">
      <c r="A4" s="11" t="s">
        <v>12</v>
      </c>
      <c r="B4" s="182" t="s">
        <v>350</v>
      </c>
      <c r="C4" s="182"/>
      <c r="D4" s="182"/>
      <c r="E4" s="182"/>
      <c r="F4" s="183"/>
    </row>
    <row r="5" spans="1:10" x14ac:dyDescent="0.25">
      <c r="A5" s="11" t="s">
        <v>13</v>
      </c>
      <c r="B5" s="12" t="s">
        <v>89</v>
      </c>
      <c r="C5" s="13"/>
      <c r="D5" s="182"/>
      <c r="E5" s="182"/>
      <c r="F5" s="183"/>
    </row>
    <row r="6" spans="1:10" x14ac:dyDescent="0.25">
      <c r="A6" s="11" t="s">
        <v>14</v>
      </c>
      <c r="B6" s="12" t="s">
        <v>83</v>
      </c>
      <c r="C6" s="13"/>
      <c r="D6" s="12"/>
      <c r="E6" s="14"/>
      <c r="F6" s="15"/>
    </row>
    <row r="7" spans="1:10" ht="9.9499999999999993" customHeight="1" thickBot="1" x14ac:dyDescent="0.3">
      <c r="A7" s="16"/>
      <c r="B7" s="17"/>
      <c r="C7" s="17"/>
      <c r="D7" s="18"/>
      <c r="E7" s="18"/>
      <c r="F7" s="19"/>
    </row>
    <row r="8" spans="1:10" s="24" customFormat="1" ht="24" customHeight="1" thickTop="1" thickBot="1" x14ac:dyDescent="0.25">
      <c r="A8" s="20" t="s">
        <v>1</v>
      </c>
      <c r="B8" s="21" t="s">
        <v>2</v>
      </c>
      <c r="C8" s="21" t="s">
        <v>3</v>
      </c>
      <c r="D8" s="22" t="s">
        <v>4</v>
      </c>
      <c r="E8" s="22" t="s">
        <v>5</v>
      </c>
      <c r="F8" s="23" t="s">
        <v>6</v>
      </c>
      <c r="G8" s="93"/>
      <c r="H8" s="33"/>
    </row>
    <row r="9" spans="1:10" s="24" customFormat="1" ht="12.75" thickTop="1" x14ac:dyDescent="0.2">
      <c r="A9" s="25"/>
      <c r="B9" s="26"/>
      <c r="C9" s="27"/>
      <c r="D9" s="28"/>
      <c r="E9" s="28"/>
      <c r="F9" s="29"/>
      <c r="G9" s="93"/>
      <c r="H9" s="33"/>
    </row>
    <row r="10" spans="1:10" s="24" customFormat="1" ht="13.5" customHeight="1" x14ac:dyDescent="0.2">
      <c r="A10" s="38">
        <v>1</v>
      </c>
      <c r="B10" s="39" t="s">
        <v>351</v>
      </c>
      <c r="C10" s="40"/>
      <c r="D10" s="41"/>
      <c r="E10" s="41"/>
      <c r="F10" s="42"/>
      <c r="G10" s="93"/>
      <c r="H10" s="33"/>
    </row>
    <row r="11" spans="1:10" s="24" customFormat="1" ht="13.5" customHeight="1" x14ac:dyDescent="0.2">
      <c r="A11" s="43"/>
      <c r="B11" s="39" t="s">
        <v>7</v>
      </c>
      <c r="C11" s="40"/>
      <c r="D11" s="41"/>
      <c r="E11" s="41"/>
      <c r="F11" s="42"/>
      <c r="G11" s="93"/>
      <c r="H11" s="33"/>
    </row>
    <row r="12" spans="1:10" s="24" customFormat="1" ht="26.25" customHeight="1" x14ac:dyDescent="0.2">
      <c r="A12" s="43" t="s">
        <v>21</v>
      </c>
      <c r="B12" s="44" t="s">
        <v>22</v>
      </c>
      <c r="C12" s="40"/>
      <c r="D12" s="41"/>
      <c r="E12" s="41"/>
      <c r="F12" s="42"/>
      <c r="G12" s="93"/>
      <c r="H12" s="33"/>
    </row>
    <row r="13" spans="1:10" s="24" customFormat="1" ht="33" customHeight="1" x14ac:dyDescent="0.2">
      <c r="A13" s="43" t="s">
        <v>23</v>
      </c>
      <c r="B13" s="44" t="s">
        <v>24</v>
      </c>
      <c r="C13" s="40" t="s">
        <v>76</v>
      </c>
      <c r="D13" s="41">
        <v>1</v>
      </c>
      <c r="E13" s="45"/>
      <c r="F13" s="46">
        <f>E13*D13</f>
        <v>0</v>
      </c>
      <c r="G13" s="93"/>
      <c r="H13" s="94"/>
      <c r="J13" s="30"/>
    </row>
    <row r="14" spans="1:10" s="24" customFormat="1" ht="31.5" customHeight="1" x14ac:dyDescent="0.2">
      <c r="A14" s="43" t="s">
        <v>26</v>
      </c>
      <c r="B14" s="44" t="s">
        <v>27</v>
      </c>
      <c r="C14" s="40"/>
      <c r="D14" s="41"/>
      <c r="E14" s="47"/>
      <c r="F14" s="46"/>
      <c r="G14" s="93"/>
      <c r="H14" s="94"/>
    </row>
    <row r="15" spans="1:10" s="24" customFormat="1" ht="29.25" customHeight="1" x14ac:dyDescent="0.2">
      <c r="A15" s="43" t="s">
        <v>28</v>
      </c>
      <c r="B15" s="44" t="s">
        <v>24</v>
      </c>
      <c r="C15" s="40" t="s">
        <v>76</v>
      </c>
      <c r="D15" s="41">
        <v>1</v>
      </c>
      <c r="E15" s="45"/>
      <c r="F15" s="46">
        <f>E15*D15</f>
        <v>0</v>
      </c>
      <c r="G15" s="93"/>
      <c r="H15" s="94"/>
    </row>
    <row r="16" spans="1:10" s="24" customFormat="1" ht="57" customHeight="1" x14ac:dyDescent="0.2">
      <c r="A16" s="43" t="s">
        <v>29</v>
      </c>
      <c r="B16" s="44" t="s">
        <v>30</v>
      </c>
      <c r="C16" s="40"/>
      <c r="D16" s="41"/>
      <c r="E16" s="47"/>
      <c r="F16" s="46"/>
      <c r="G16" s="93"/>
      <c r="H16" s="94"/>
    </row>
    <row r="17" spans="1:8" s="24" customFormat="1" ht="12.75" customHeight="1" x14ac:dyDescent="0.2">
      <c r="A17" s="43" t="s">
        <v>32</v>
      </c>
      <c r="B17" s="48" t="s">
        <v>33</v>
      </c>
      <c r="C17" s="40" t="s">
        <v>31</v>
      </c>
      <c r="D17" s="41">
        <v>20</v>
      </c>
      <c r="E17" s="45"/>
      <c r="F17" s="46">
        <f>E17*D17</f>
        <v>0</v>
      </c>
      <c r="G17" s="93"/>
      <c r="H17" s="94"/>
    </row>
    <row r="18" spans="1:8" s="24" customFormat="1" ht="13.5" customHeight="1" x14ac:dyDescent="0.2">
      <c r="A18" s="43"/>
      <c r="B18" s="48"/>
      <c r="C18" s="40"/>
      <c r="D18" s="41"/>
      <c r="E18" s="45"/>
      <c r="F18" s="46"/>
      <c r="G18" s="93"/>
      <c r="H18" s="94"/>
    </row>
    <row r="19" spans="1:8" s="24" customFormat="1" ht="45.75" customHeight="1" x14ac:dyDescent="0.2">
      <c r="A19" s="43" t="s">
        <v>34</v>
      </c>
      <c r="B19" s="44" t="s">
        <v>35</v>
      </c>
      <c r="C19" s="40"/>
      <c r="D19" s="41"/>
      <c r="E19" s="45"/>
      <c r="F19" s="46"/>
      <c r="G19" s="93"/>
      <c r="H19" s="94"/>
    </row>
    <row r="20" spans="1:8" s="24" customFormat="1" ht="12" customHeight="1" x14ac:dyDescent="0.2">
      <c r="A20" s="43" t="s">
        <v>36</v>
      </c>
      <c r="B20" s="48" t="s">
        <v>37</v>
      </c>
      <c r="C20" s="40" t="s">
        <v>38</v>
      </c>
      <c r="D20" s="41">
        <v>24</v>
      </c>
      <c r="E20" s="45"/>
      <c r="F20" s="46">
        <f>E20*D20</f>
        <v>0</v>
      </c>
      <c r="G20" s="93"/>
      <c r="H20" s="94"/>
    </row>
    <row r="21" spans="1:8" s="24" customFormat="1" ht="12.75" customHeight="1" x14ac:dyDescent="0.2">
      <c r="A21" s="43" t="s">
        <v>39</v>
      </c>
      <c r="B21" s="48" t="s">
        <v>40</v>
      </c>
      <c r="C21" s="40" t="s">
        <v>16</v>
      </c>
      <c r="D21" s="41">
        <v>1</v>
      </c>
      <c r="E21" s="45"/>
      <c r="F21" s="46">
        <f>E21*D21</f>
        <v>0</v>
      </c>
      <c r="G21" s="93"/>
      <c r="H21" s="94"/>
    </row>
    <row r="22" spans="1:8" s="24" customFormat="1" ht="12" customHeight="1" x14ac:dyDescent="0.2">
      <c r="A22" s="43" t="s">
        <v>41</v>
      </c>
      <c r="B22" s="48" t="s">
        <v>42</v>
      </c>
      <c r="C22" s="40" t="s">
        <v>17</v>
      </c>
      <c r="D22" s="41">
        <v>90</v>
      </c>
      <c r="E22" s="45"/>
      <c r="F22" s="46">
        <f>E22*D22</f>
        <v>0</v>
      </c>
      <c r="G22" s="93"/>
      <c r="H22" s="94"/>
    </row>
    <row r="23" spans="1:8" s="24" customFormat="1" ht="13.5" customHeight="1" x14ac:dyDescent="0.2">
      <c r="A23" s="43"/>
      <c r="B23" s="48"/>
      <c r="C23" s="40"/>
      <c r="D23" s="41"/>
      <c r="E23" s="47"/>
      <c r="F23" s="46"/>
      <c r="G23" s="93"/>
      <c r="H23" s="94"/>
    </row>
    <row r="24" spans="1:8" s="24" customFormat="1" ht="23.25" customHeight="1" x14ac:dyDescent="0.2">
      <c r="A24" s="43" t="s">
        <v>43</v>
      </c>
      <c r="B24" s="44" t="s">
        <v>44</v>
      </c>
      <c r="C24" s="40"/>
      <c r="D24" s="41"/>
      <c r="E24" s="45"/>
      <c r="F24" s="46"/>
      <c r="G24" s="93"/>
      <c r="H24" s="94"/>
    </row>
    <row r="25" spans="1:8" s="24" customFormat="1" ht="33" customHeight="1" x14ac:dyDescent="0.2">
      <c r="A25" s="43" t="s">
        <v>45</v>
      </c>
      <c r="B25" s="44" t="s">
        <v>46</v>
      </c>
      <c r="C25" s="40" t="s">
        <v>17</v>
      </c>
      <c r="D25" s="41">
        <v>90</v>
      </c>
      <c r="E25" s="45"/>
      <c r="F25" s="46">
        <f>E25*D25</f>
        <v>0</v>
      </c>
      <c r="G25" s="93"/>
      <c r="H25" s="94"/>
    </row>
    <row r="26" spans="1:8" s="24" customFormat="1" ht="6" customHeight="1" x14ac:dyDescent="0.2">
      <c r="A26" s="43"/>
      <c r="B26" s="48"/>
      <c r="C26" s="40"/>
      <c r="D26" s="41"/>
      <c r="E26" s="47"/>
      <c r="F26" s="46"/>
      <c r="G26" s="93"/>
      <c r="H26" s="94"/>
    </row>
    <row r="27" spans="1:8" s="24" customFormat="1" ht="30" customHeight="1" x14ac:dyDescent="0.2">
      <c r="A27" s="90" t="s">
        <v>96</v>
      </c>
      <c r="B27" s="49" t="s">
        <v>102</v>
      </c>
      <c r="C27" s="50"/>
      <c r="D27" s="51"/>
      <c r="E27" s="47"/>
      <c r="F27" s="46"/>
      <c r="G27" s="93"/>
      <c r="H27" s="94"/>
    </row>
    <row r="28" spans="1:8" s="24" customFormat="1" ht="11.25" customHeight="1" x14ac:dyDescent="0.2">
      <c r="A28" s="90" t="s">
        <v>97</v>
      </c>
      <c r="B28" s="52" t="s">
        <v>47</v>
      </c>
      <c r="C28" s="50" t="s">
        <v>9</v>
      </c>
      <c r="D28" s="51">
        <v>50</v>
      </c>
      <c r="E28" s="45"/>
      <c r="F28" s="46">
        <f>E28*D28</f>
        <v>0</v>
      </c>
      <c r="G28" s="93"/>
      <c r="H28" s="94"/>
    </row>
    <row r="29" spans="1:8" s="24" customFormat="1" ht="12.75" customHeight="1" x14ac:dyDescent="0.2">
      <c r="A29" s="90" t="s">
        <v>98</v>
      </c>
      <c r="B29" s="52" t="s">
        <v>48</v>
      </c>
      <c r="C29" s="50" t="s">
        <v>9</v>
      </c>
      <c r="D29" s="51">
        <v>10</v>
      </c>
      <c r="E29" s="45"/>
      <c r="F29" s="46">
        <f>E29*D29</f>
        <v>0</v>
      </c>
      <c r="G29" s="93"/>
      <c r="H29" s="94"/>
    </row>
    <row r="30" spans="1:8" s="24" customFormat="1" ht="10.5" customHeight="1" x14ac:dyDescent="0.2">
      <c r="A30" s="90" t="s">
        <v>99</v>
      </c>
      <c r="B30" s="52" t="s">
        <v>86</v>
      </c>
      <c r="C30" s="50" t="s">
        <v>9</v>
      </c>
      <c r="D30" s="51">
        <v>40</v>
      </c>
      <c r="E30" s="45"/>
      <c r="F30" s="46">
        <f>E30*D30</f>
        <v>0</v>
      </c>
      <c r="G30" s="93"/>
      <c r="H30" s="94"/>
    </row>
    <row r="31" spans="1:8" s="24" customFormat="1" ht="10.5" customHeight="1" x14ac:dyDescent="0.2">
      <c r="A31" s="54"/>
      <c r="B31" s="52"/>
      <c r="C31" s="50"/>
      <c r="D31" s="51"/>
      <c r="E31" s="45"/>
      <c r="F31" s="46"/>
      <c r="G31" s="93"/>
      <c r="H31" s="94"/>
    </row>
    <row r="32" spans="1:8" s="24" customFormat="1" ht="12.75" customHeight="1" x14ac:dyDescent="0.2">
      <c r="A32" s="90" t="s">
        <v>100</v>
      </c>
      <c r="B32" s="52" t="s">
        <v>85</v>
      </c>
      <c r="C32" s="50" t="s">
        <v>9</v>
      </c>
      <c r="D32" s="51">
        <v>40</v>
      </c>
      <c r="E32" s="45"/>
      <c r="F32" s="46">
        <f>E32*D32</f>
        <v>0</v>
      </c>
      <c r="G32" s="93"/>
      <c r="H32" s="94"/>
    </row>
    <row r="33" spans="1:8" s="24" customFormat="1" ht="12.75" customHeight="1" x14ac:dyDescent="0.2">
      <c r="A33" s="90" t="s">
        <v>101</v>
      </c>
      <c r="B33" s="52" t="s">
        <v>87</v>
      </c>
      <c r="C33" s="50" t="s">
        <v>9</v>
      </c>
      <c r="D33" s="51">
        <v>30</v>
      </c>
      <c r="E33" s="45"/>
      <c r="F33" s="46">
        <f>E33*D33</f>
        <v>0</v>
      </c>
      <c r="G33" s="93"/>
      <c r="H33" s="94"/>
    </row>
    <row r="34" spans="1:8" s="24" customFormat="1" ht="12.75" customHeight="1" x14ac:dyDescent="0.2">
      <c r="A34" s="90" t="s">
        <v>352</v>
      </c>
      <c r="B34" s="52" t="s">
        <v>353</v>
      </c>
      <c r="C34" s="50" t="s">
        <v>9</v>
      </c>
      <c r="D34" s="51">
        <v>30</v>
      </c>
      <c r="E34" s="45"/>
      <c r="F34" s="46">
        <f>E34*D34</f>
        <v>0</v>
      </c>
      <c r="G34" s="93"/>
      <c r="H34" s="94"/>
    </row>
    <row r="35" spans="1:8" s="24" customFormat="1" ht="12" x14ac:dyDescent="0.2">
      <c r="A35" s="54"/>
      <c r="B35" s="52"/>
      <c r="C35" s="50"/>
      <c r="D35" s="51"/>
      <c r="E35" s="47"/>
      <c r="F35" s="46"/>
      <c r="G35" s="93"/>
      <c r="H35" s="94"/>
    </row>
    <row r="36" spans="1:8" s="24" customFormat="1" ht="6.75" customHeight="1" x14ac:dyDescent="0.2">
      <c r="A36" s="54"/>
      <c r="B36" s="52"/>
      <c r="C36" s="50"/>
      <c r="D36" s="51"/>
      <c r="E36" s="47"/>
      <c r="F36" s="46"/>
      <c r="G36" s="93"/>
      <c r="H36" s="94"/>
    </row>
    <row r="37" spans="1:8" s="24" customFormat="1" ht="39.75" customHeight="1" x14ac:dyDescent="0.2">
      <c r="A37" s="43" t="s">
        <v>49</v>
      </c>
      <c r="B37" s="44" t="s">
        <v>50</v>
      </c>
      <c r="C37" s="40"/>
      <c r="D37" s="41"/>
      <c r="E37" s="47"/>
      <c r="F37" s="46"/>
      <c r="G37" s="93"/>
      <c r="H37" s="94"/>
    </row>
    <row r="38" spans="1:8" s="24" customFormat="1" ht="154.5" customHeight="1" x14ac:dyDescent="0.2">
      <c r="A38" s="43" t="s">
        <v>51</v>
      </c>
      <c r="B38" s="44" t="s">
        <v>82</v>
      </c>
      <c r="C38" s="40" t="s">
        <v>18</v>
      </c>
      <c r="D38" s="41">
        <v>1</v>
      </c>
      <c r="E38" s="45"/>
      <c r="F38" s="46">
        <f>E38*D38</f>
        <v>0</v>
      </c>
      <c r="G38" s="93"/>
      <c r="H38" s="94"/>
    </row>
    <row r="39" spans="1:8" s="24" customFormat="1" ht="10.5" customHeight="1" x14ac:dyDescent="0.2">
      <c r="A39" s="43"/>
      <c r="B39" s="44"/>
      <c r="C39" s="40"/>
      <c r="D39" s="41"/>
      <c r="E39" s="45"/>
      <c r="F39" s="46"/>
      <c r="G39" s="93"/>
      <c r="H39" s="94"/>
    </row>
    <row r="40" spans="1:8" s="24" customFormat="1" ht="27.75" customHeight="1" x14ac:dyDescent="0.2">
      <c r="A40" s="55" t="s">
        <v>52</v>
      </c>
      <c r="B40" s="56" t="s">
        <v>104</v>
      </c>
      <c r="C40" s="57"/>
      <c r="D40" s="58"/>
      <c r="E40" s="98"/>
      <c r="F40" s="59"/>
      <c r="G40" s="93"/>
      <c r="H40" s="94"/>
    </row>
    <row r="41" spans="1:8" s="24" customFormat="1" ht="13.5" customHeight="1" x14ac:dyDescent="0.2">
      <c r="A41" s="55"/>
      <c r="B41" s="60"/>
      <c r="C41" s="57"/>
      <c r="D41" s="53"/>
      <c r="E41" s="61"/>
      <c r="F41" s="59"/>
      <c r="G41" s="93"/>
      <c r="H41" s="94"/>
    </row>
    <row r="42" spans="1:8" s="24" customFormat="1" ht="13.5" customHeight="1" x14ac:dyDescent="0.2">
      <c r="A42" s="102" t="s">
        <v>103</v>
      </c>
      <c r="B42" s="60" t="s">
        <v>47</v>
      </c>
      <c r="C42" s="57" t="s">
        <v>9</v>
      </c>
      <c r="D42" s="51">
        <v>60</v>
      </c>
      <c r="E42" s="100"/>
      <c r="F42" s="46">
        <f>E42*D42</f>
        <v>0</v>
      </c>
      <c r="G42" s="93"/>
      <c r="H42" s="94"/>
    </row>
    <row r="43" spans="1:8" s="24" customFormat="1" ht="13.5" customHeight="1" x14ac:dyDescent="0.2">
      <c r="A43" s="102" t="s">
        <v>105</v>
      </c>
      <c r="B43" s="60" t="s">
        <v>48</v>
      </c>
      <c r="C43" s="57" t="s">
        <v>9</v>
      </c>
      <c r="D43" s="51">
        <v>10</v>
      </c>
      <c r="E43" s="100"/>
      <c r="F43" s="46">
        <f>E43*D43</f>
        <v>0</v>
      </c>
      <c r="G43" s="93"/>
      <c r="H43" s="94"/>
    </row>
    <row r="44" spans="1:8" s="24" customFormat="1" ht="13.5" customHeight="1" x14ac:dyDescent="0.2">
      <c r="A44" s="102" t="s">
        <v>106</v>
      </c>
      <c r="B44" s="60" t="s">
        <v>86</v>
      </c>
      <c r="C44" s="57" t="s">
        <v>9</v>
      </c>
      <c r="D44" s="51">
        <v>30</v>
      </c>
      <c r="E44" s="100"/>
      <c r="F44" s="46">
        <f>E44*D44</f>
        <v>0</v>
      </c>
      <c r="G44" s="93"/>
      <c r="H44" s="94"/>
    </row>
    <row r="45" spans="1:8" s="24" customFormat="1" ht="13.5" customHeight="1" x14ac:dyDescent="0.2">
      <c r="A45" s="55"/>
      <c r="B45" s="60"/>
      <c r="C45" s="57"/>
      <c r="D45" s="51"/>
      <c r="E45" s="100"/>
      <c r="F45" s="59"/>
      <c r="G45" s="93"/>
      <c r="H45" s="94"/>
    </row>
    <row r="46" spans="1:8" s="24" customFormat="1" ht="13.5" customHeight="1" x14ac:dyDescent="0.2">
      <c r="A46" s="102" t="s">
        <v>107</v>
      </c>
      <c r="B46" s="60" t="s">
        <v>85</v>
      </c>
      <c r="C46" s="57" t="s">
        <v>9</v>
      </c>
      <c r="D46" s="51">
        <v>70</v>
      </c>
      <c r="E46" s="100"/>
      <c r="F46" s="46">
        <f>E46*D46</f>
        <v>0</v>
      </c>
      <c r="G46" s="93"/>
      <c r="H46" s="94"/>
    </row>
    <row r="47" spans="1:8" s="24" customFormat="1" ht="13.5" customHeight="1" x14ac:dyDescent="0.2">
      <c r="A47" s="102" t="s">
        <v>108</v>
      </c>
      <c r="B47" s="60" t="s">
        <v>87</v>
      </c>
      <c r="C47" s="57" t="s">
        <v>9</v>
      </c>
      <c r="D47" s="51">
        <v>30</v>
      </c>
      <c r="E47" s="100"/>
      <c r="F47" s="46">
        <f>E47*D47</f>
        <v>0</v>
      </c>
      <c r="G47" s="93"/>
      <c r="H47" s="94"/>
    </row>
    <row r="48" spans="1:8" s="24" customFormat="1" ht="13.5" customHeight="1" x14ac:dyDescent="0.2">
      <c r="A48" s="55"/>
      <c r="B48" s="60"/>
      <c r="C48" s="57"/>
      <c r="D48" s="51"/>
      <c r="E48" s="100"/>
      <c r="F48" s="59"/>
      <c r="G48" s="93"/>
      <c r="H48" s="94"/>
    </row>
    <row r="49" spans="1:12" s="24" customFormat="1" ht="13.5" customHeight="1" x14ac:dyDescent="0.2">
      <c r="A49" s="55"/>
      <c r="B49" s="60"/>
      <c r="C49" s="57"/>
      <c r="D49" s="53"/>
      <c r="E49" s="61"/>
      <c r="F49" s="59"/>
      <c r="G49" s="93"/>
      <c r="H49" s="94"/>
    </row>
    <row r="50" spans="1:12" s="24" customFormat="1" ht="6" customHeight="1" x14ac:dyDescent="0.2">
      <c r="A50" s="43"/>
      <c r="B50" s="48"/>
      <c r="C50" s="40"/>
      <c r="D50" s="41"/>
      <c r="E50" s="45"/>
      <c r="F50" s="46"/>
      <c r="G50" s="93"/>
      <c r="H50" s="94"/>
    </row>
    <row r="51" spans="1:12" s="24" customFormat="1" ht="7.5" customHeight="1" x14ac:dyDescent="0.2">
      <c r="A51" s="43"/>
      <c r="B51" s="48"/>
      <c r="C51" s="40"/>
      <c r="D51" s="41"/>
      <c r="E51" s="47"/>
      <c r="F51" s="46"/>
      <c r="G51" s="95"/>
      <c r="H51" s="94"/>
      <c r="I51" s="31"/>
      <c r="J51" s="31"/>
      <c r="K51" s="31"/>
      <c r="L51" s="31"/>
    </row>
    <row r="52" spans="1:12" s="24" customFormat="1" ht="33" customHeight="1" x14ac:dyDescent="0.2">
      <c r="A52" s="97" t="s">
        <v>52</v>
      </c>
      <c r="B52" s="48" t="s">
        <v>90</v>
      </c>
      <c r="C52" s="40"/>
      <c r="D52" s="41"/>
      <c r="E52" s="99"/>
      <c r="F52" s="46"/>
      <c r="G52" s="95"/>
      <c r="H52" s="94"/>
      <c r="I52" s="31"/>
      <c r="J52" s="31"/>
      <c r="K52" s="31"/>
      <c r="L52" s="31"/>
    </row>
    <row r="53" spans="1:12" s="24" customFormat="1" ht="19.5" customHeight="1" x14ac:dyDescent="0.2">
      <c r="A53" s="97" t="s">
        <v>109</v>
      </c>
      <c r="B53" s="48" t="s">
        <v>48</v>
      </c>
      <c r="C53" s="40" t="s">
        <v>9</v>
      </c>
      <c r="D53" s="41">
        <v>12</v>
      </c>
      <c r="E53" s="100"/>
      <c r="F53" s="46">
        <f>E53*D53</f>
        <v>0</v>
      </c>
      <c r="G53" s="95"/>
      <c r="H53" s="94"/>
      <c r="I53" s="31"/>
      <c r="K53" s="31"/>
      <c r="L53" s="31"/>
    </row>
    <row r="54" spans="1:12" s="24" customFormat="1" ht="6.75" customHeight="1" x14ac:dyDescent="0.2">
      <c r="A54" s="43"/>
      <c r="B54" s="48"/>
      <c r="C54" s="40"/>
      <c r="D54" s="41"/>
      <c r="E54" s="47"/>
      <c r="F54" s="46"/>
      <c r="G54" s="95"/>
      <c r="H54" s="94"/>
      <c r="I54" s="31"/>
      <c r="J54" s="31"/>
      <c r="K54" s="31"/>
      <c r="L54" s="31"/>
    </row>
    <row r="55" spans="1:12" s="24" customFormat="1" ht="45" customHeight="1" x14ac:dyDescent="0.2">
      <c r="A55" s="43" t="s">
        <v>53</v>
      </c>
      <c r="B55" s="44" t="s">
        <v>54</v>
      </c>
      <c r="C55" s="40"/>
      <c r="D55" s="41"/>
      <c r="E55" s="47"/>
      <c r="F55" s="46"/>
      <c r="G55" s="95"/>
      <c r="H55" s="94"/>
      <c r="I55" s="31"/>
      <c r="J55" s="31"/>
      <c r="K55" s="31"/>
      <c r="L55" s="31"/>
    </row>
    <row r="56" spans="1:12" s="24" customFormat="1" ht="24" customHeight="1" x14ac:dyDescent="0.2">
      <c r="A56" s="43" t="s">
        <v>55</v>
      </c>
      <c r="B56" s="48" t="s">
        <v>112</v>
      </c>
      <c r="C56" s="40" t="s">
        <v>9</v>
      </c>
      <c r="D56" s="41">
        <v>200</v>
      </c>
      <c r="E56" s="45"/>
      <c r="F56" s="46">
        <f>E56*D56</f>
        <v>0</v>
      </c>
      <c r="G56" s="95"/>
      <c r="H56" s="94"/>
      <c r="I56" s="31"/>
      <c r="K56" s="31"/>
      <c r="L56" s="31"/>
    </row>
    <row r="57" spans="1:12" s="24" customFormat="1" ht="15.75" customHeight="1" x14ac:dyDescent="0.2">
      <c r="A57" s="43">
        <v>506108</v>
      </c>
      <c r="B57" s="44" t="s">
        <v>78</v>
      </c>
      <c r="C57" s="40" t="s">
        <v>9</v>
      </c>
      <c r="D57" s="41">
        <v>12</v>
      </c>
      <c r="E57" s="45"/>
      <c r="F57" s="46">
        <f>E57*D57</f>
        <v>0</v>
      </c>
      <c r="G57" s="95"/>
      <c r="H57" s="94"/>
      <c r="I57" s="31"/>
      <c r="K57" s="31"/>
      <c r="L57" s="31"/>
    </row>
    <row r="58" spans="1:12" s="24" customFormat="1" ht="6" customHeight="1" x14ac:dyDescent="0.2">
      <c r="A58" s="43"/>
      <c r="B58" s="48"/>
      <c r="C58" s="40"/>
      <c r="D58" s="41"/>
      <c r="E58" s="45"/>
      <c r="F58" s="46"/>
      <c r="G58" s="95"/>
      <c r="H58" s="94"/>
      <c r="I58" s="31"/>
      <c r="J58" s="31"/>
      <c r="K58" s="31"/>
      <c r="L58" s="31"/>
    </row>
    <row r="59" spans="1:12" s="24" customFormat="1" ht="72.75" customHeight="1" x14ac:dyDescent="0.2">
      <c r="A59" s="43" t="s">
        <v>56</v>
      </c>
      <c r="B59" s="44" t="s">
        <v>77</v>
      </c>
      <c r="C59" s="40"/>
      <c r="D59" s="41"/>
      <c r="E59" s="45"/>
      <c r="F59" s="46"/>
      <c r="G59" s="93"/>
      <c r="H59" s="94"/>
    </row>
    <row r="60" spans="1:12" s="24" customFormat="1" ht="31.5" customHeight="1" x14ac:dyDescent="0.2">
      <c r="A60" s="43" t="s">
        <v>57</v>
      </c>
      <c r="B60" s="48" t="s">
        <v>58</v>
      </c>
      <c r="C60" s="40" t="s">
        <v>17</v>
      </c>
      <c r="D60" s="41">
        <v>1.5</v>
      </c>
      <c r="E60" s="45"/>
      <c r="F60" s="46">
        <f>E60*D60</f>
        <v>0</v>
      </c>
      <c r="G60" s="93"/>
      <c r="H60" s="94"/>
    </row>
    <row r="61" spans="1:12" s="24" customFormat="1" ht="3.75" customHeight="1" x14ac:dyDescent="0.2">
      <c r="A61" s="43"/>
      <c r="B61" s="48"/>
      <c r="C61" s="40"/>
      <c r="D61" s="41"/>
      <c r="E61" s="45"/>
      <c r="F61" s="46"/>
      <c r="G61" s="93"/>
      <c r="H61" s="94"/>
    </row>
    <row r="62" spans="1:12" s="24" customFormat="1" ht="15" customHeight="1" x14ac:dyDescent="0.2">
      <c r="A62" s="43" t="s">
        <v>59</v>
      </c>
      <c r="B62" s="48" t="s">
        <v>60</v>
      </c>
      <c r="C62" s="40"/>
      <c r="D62" s="41"/>
      <c r="E62" s="45"/>
      <c r="F62" s="46"/>
      <c r="G62" s="93"/>
      <c r="H62" s="94"/>
      <c r="I62" s="37"/>
      <c r="J62" s="32"/>
    </row>
    <row r="63" spans="1:12" s="24" customFormat="1" ht="27.75" customHeight="1" x14ac:dyDescent="0.2">
      <c r="A63" s="43" t="s">
        <v>61</v>
      </c>
      <c r="B63" s="48" t="s">
        <v>88</v>
      </c>
      <c r="C63" s="40" t="s">
        <v>17</v>
      </c>
      <c r="D63" s="41">
        <v>24.32</v>
      </c>
      <c r="E63" s="45"/>
      <c r="F63" s="46">
        <f>E63*D63</f>
        <v>0</v>
      </c>
      <c r="G63" s="93"/>
      <c r="H63" s="94"/>
    </row>
    <row r="64" spans="1:12" s="24" customFormat="1" ht="6" customHeight="1" x14ac:dyDescent="0.2">
      <c r="A64" s="43"/>
      <c r="B64" s="48"/>
      <c r="C64" s="40"/>
      <c r="D64" s="41"/>
      <c r="E64" s="45"/>
      <c r="F64" s="46"/>
      <c r="G64" s="93"/>
      <c r="H64" s="94"/>
    </row>
    <row r="65" spans="1:10" s="24" customFormat="1" ht="30" customHeight="1" x14ac:dyDescent="0.2">
      <c r="A65" s="43" t="s">
        <v>62</v>
      </c>
      <c r="B65" s="48" t="s">
        <v>63</v>
      </c>
      <c r="C65" s="40" t="s">
        <v>79</v>
      </c>
      <c r="D65" s="41">
        <v>210</v>
      </c>
      <c r="E65" s="45"/>
      <c r="F65" s="46">
        <f>E65*D65</f>
        <v>0</v>
      </c>
      <c r="G65" s="93"/>
      <c r="H65" s="94"/>
      <c r="I65" s="32"/>
      <c r="J65" s="32"/>
    </row>
    <row r="66" spans="1:10" s="24" customFormat="1" ht="3.75" customHeight="1" x14ac:dyDescent="0.2">
      <c r="A66" s="43"/>
      <c r="B66" s="48"/>
      <c r="C66" s="40"/>
      <c r="D66" s="41"/>
      <c r="E66" s="45"/>
      <c r="F66" s="46"/>
      <c r="G66" s="93"/>
      <c r="H66" s="94"/>
    </row>
    <row r="67" spans="1:10" s="24" customFormat="1" ht="66.75" customHeight="1" x14ac:dyDescent="0.2">
      <c r="A67" s="43" t="s">
        <v>64</v>
      </c>
      <c r="B67" s="44" t="s">
        <v>65</v>
      </c>
      <c r="C67" s="40"/>
      <c r="D67" s="41"/>
      <c r="E67" s="45"/>
      <c r="F67" s="46"/>
      <c r="G67" s="93"/>
      <c r="H67" s="94"/>
    </row>
    <row r="68" spans="1:10" s="24" customFormat="1" ht="57" customHeight="1" x14ac:dyDescent="0.2">
      <c r="A68" s="97" t="s">
        <v>94</v>
      </c>
      <c r="B68" s="48" t="s">
        <v>93</v>
      </c>
      <c r="C68" s="40" t="s">
        <v>16</v>
      </c>
      <c r="D68" s="41">
        <v>1</v>
      </c>
      <c r="E68" s="45"/>
      <c r="F68" s="46">
        <f>E68*D68</f>
        <v>0</v>
      </c>
      <c r="G68" s="93"/>
      <c r="H68" s="94"/>
      <c r="I68" s="32"/>
    </row>
    <row r="69" spans="1:10" s="24" customFormat="1" ht="76.5" customHeight="1" x14ac:dyDescent="0.2">
      <c r="A69" s="43" t="s">
        <v>66</v>
      </c>
      <c r="B69" s="44" t="s">
        <v>67</v>
      </c>
      <c r="C69" s="40"/>
      <c r="D69" s="41"/>
      <c r="E69" s="45"/>
      <c r="F69" s="46"/>
      <c r="G69" s="93"/>
      <c r="H69" s="94"/>
    </row>
    <row r="70" spans="1:10" s="24" customFormat="1" ht="26.25" customHeight="1" x14ac:dyDescent="0.2">
      <c r="A70" s="97" t="s">
        <v>95</v>
      </c>
      <c r="B70" s="48" t="s">
        <v>93</v>
      </c>
      <c r="C70" s="40" t="s">
        <v>68</v>
      </c>
      <c r="D70" s="41">
        <v>48</v>
      </c>
      <c r="E70" s="45"/>
      <c r="F70" s="46">
        <f>E70*D70</f>
        <v>0</v>
      </c>
      <c r="G70" s="93"/>
      <c r="H70" s="94"/>
    </row>
    <row r="71" spans="1:10" s="24" customFormat="1" ht="13.5" customHeight="1" x14ac:dyDescent="0.2">
      <c r="A71" s="43"/>
      <c r="B71" s="48"/>
      <c r="C71" s="40"/>
      <c r="D71" s="41"/>
      <c r="E71" s="103"/>
      <c r="F71" s="63">
        <f>SUM(F10:F70)</f>
        <v>0</v>
      </c>
      <c r="G71" s="93"/>
      <c r="H71" s="94"/>
    </row>
    <row r="72" spans="1:10" s="24" customFormat="1" ht="13.5" customHeight="1" x14ac:dyDescent="0.2">
      <c r="A72" s="43"/>
      <c r="B72" s="39" t="s">
        <v>8</v>
      </c>
      <c r="C72" s="40"/>
      <c r="D72" s="41"/>
      <c r="E72" s="64"/>
      <c r="F72" s="65"/>
      <c r="G72" s="93"/>
      <c r="H72" s="33"/>
      <c r="J72" s="32"/>
    </row>
    <row r="73" spans="1:10" s="24" customFormat="1" ht="37.5" customHeight="1" x14ac:dyDescent="0.2">
      <c r="A73" s="43" t="s">
        <v>69</v>
      </c>
      <c r="B73" s="44" t="s">
        <v>92</v>
      </c>
      <c r="C73" s="40"/>
      <c r="D73" s="41"/>
      <c r="E73" s="64"/>
      <c r="F73" s="65"/>
      <c r="G73" s="93"/>
      <c r="H73" s="33"/>
      <c r="J73" s="32"/>
    </row>
    <row r="74" spans="1:10" s="24" customFormat="1" ht="25.5" customHeight="1" x14ac:dyDescent="0.2">
      <c r="A74" s="43" t="s">
        <v>110</v>
      </c>
      <c r="B74" s="104" t="s">
        <v>111</v>
      </c>
      <c r="C74" s="40" t="s">
        <v>9</v>
      </c>
      <c r="D74" s="41">
        <v>52</v>
      </c>
      <c r="E74" s="100"/>
      <c r="F74" s="46">
        <f>E74*D74</f>
        <v>0</v>
      </c>
      <c r="G74" s="93"/>
      <c r="H74" s="33"/>
    </row>
    <row r="75" spans="1:10" s="24" customFormat="1" ht="14.25" customHeight="1" x14ac:dyDescent="0.2">
      <c r="A75" s="43" t="s">
        <v>80</v>
      </c>
      <c r="B75" s="66" t="s">
        <v>81</v>
      </c>
      <c r="C75" s="40" t="s">
        <v>9</v>
      </c>
      <c r="D75" s="41">
        <v>12</v>
      </c>
      <c r="E75" s="100"/>
      <c r="F75" s="46">
        <f>E75*D75</f>
        <v>0</v>
      </c>
      <c r="G75" s="93"/>
      <c r="H75" s="33"/>
    </row>
    <row r="76" spans="1:10" s="24" customFormat="1" ht="13.5" customHeight="1" x14ac:dyDescent="0.2">
      <c r="A76" s="43"/>
      <c r="B76" s="48"/>
      <c r="C76" s="40"/>
      <c r="D76" s="41"/>
      <c r="E76" s="101"/>
      <c r="F76" s="63"/>
      <c r="G76" s="93"/>
      <c r="H76" s="33"/>
      <c r="I76" s="36"/>
    </row>
    <row r="77" spans="1:10" s="24" customFormat="1" ht="38.25" customHeight="1" x14ac:dyDescent="0.2">
      <c r="A77" s="43" t="s">
        <v>19</v>
      </c>
      <c r="B77" s="44" t="s">
        <v>91</v>
      </c>
      <c r="C77" s="40"/>
      <c r="D77" s="41"/>
      <c r="E77" s="101"/>
      <c r="F77" s="63"/>
      <c r="G77" s="93"/>
      <c r="H77" s="33"/>
      <c r="J77" s="32"/>
    </row>
    <row r="78" spans="1:10" s="24" customFormat="1" ht="14.25" customHeight="1" x14ac:dyDescent="0.2">
      <c r="A78" s="43" t="s">
        <v>20</v>
      </c>
      <c r="B78" s="104" t="s">
        <v>111</v>
      </c>
      <c r="C78" s="40" t="s">
        <v>9</v>
      </c>
      <c r="D78" s="41">
        <v>148</v>
      </c>
      <c r="E78" s="100"/>
      <c r="F78" s="46">
        <f>E78*D78</f>
        <v>0</v>
      </c>
      <c r="G78" s="93"/>
      <c r="H78" s="33"/>
      <c r="J78" s="32"/>
    </row>
    <row r="79" spans="1:10" s="24" customFormat="1" ht="5.25" customHeight="1" x14ac:dyDescent="0.2">
      <c r="A79" s="43"/>
      <c r="B79" s="48"/>
      <c r="C79" s="40"/>
      <c r="D79" s="41"/>
      <c r="E79" s="62"/>
      <c r="F79" s="63"/>
      <c r="G79" s="93"/>
      <c r="H79" s="33"/>
    </row>
    <row r="80" spans="1:10" s="24" customFormat="1" ht="15.75" customHeight="1" x14ac:dyDescent="0.2">
      <c r="A80" s="43" t="s">
        <v>70</v>
      </c>
      <c r="B80" s="44" t="s">
        <v>71</v>
      </c>
      <c r="C80" s="40"/>
      <c r="D80" s="41"/>
      <c r="E80" s="62"/>
      <c r="F80" s="63"/>
      <c r="G80" s="93"/>
      <c r="H80" s="33"/>
    </row>
    <row r="81" spans="1:9" s="24" customFormat="1" ht="114" customHeight="1" x14ac:dyDescent="0.2">
      <c r="A81" s="43" t="s">
        <v>72</v>
      </c>
      <c r="B81" s="44" t="s">
        <v>75</v>
      </c>
      <c r="C81" s="40" t="s">
        <v>25</v>
      </c>
      <c r="D81" s="41">
        <v>1</v>
      </c>
      <c r="E81" s="45"/>
      <c r="F81" s="46">
        <f>E81*D81</f>
        <v>0</v>
      </c>
      <c r="G81" s="93"/>
      <c r="H81" s="33"/>
      <c r="I81" s="32"/>
    </row>
    <row r="82" spans="1:9" s="24" customFormat="1" ht="67.5" customHeight="1" x14ac:dyDescent="0.2">
      <c r="A82" s="43" t="s">
        <v>73</v>
      </c>
      <c r="B82" s="44" t="s">
        <v>74</v>
      </c>
      <c r="C82" s="40" t="s">
        <v>18</v>
      </c>
      <c r="D82" s="41">
        <v>2</v>
      </c>
      <c r="E82" s="45"/>
      <c r="F82" s="46">
        <f>E82*D82</f>
        <v>0</v>
      </c>
      <c r="G82" s="93"/>
      <c r="H82" s="33"/>
    </row>
    <row r="83" spans="1:9" s="24" customFormat="1" ht="6.75" customHeight="1" x14ac:dyDescent="0.2">
      <c r="A83" s="43"/>
      <c r="B83" s="48"/>
      <c r="C83" s="40"/>
      <c r="D83" s="41"/>
      <c r="E83" s="62"/>
      <c r="F83" s="63"/>
      <c r="G83" s="93"/>
      <c r="H83" s="33"/>
    </row>
    <row r="84" spans="1:9" s="24" customFormat="1" ht="12" x14ac:dyDescent="0.2">
      <c r="A84" s="43"/>
      <c r="B84" s="48"/>
      <c r="C84" s="40"/>
      <c r="D84" s="41"/>
      <c r="E84" s="62" t="s">
        <v>8</v>
      </c>
      <c r="F84" s="63">
        <f>SUM(F73:F83)</f>
        <v>0</v>
      </c>
      <c r="G84" s="93"/>
      <c r="H84" s="33"/>
    </row>
    <row r="85" spans="1:9" s="24" customFormat="1" x14ac:dyDescent="0.2">
      <c r="A85" s="105"/>
      <c r="B85" s="106" t="s">
        <v>113</v>
      </c>
      <c r="C85" s="107"/>
      <c r="D85" s="107"/>
      <c r="E85" s="107"/>
      <c r="F85" s="108"/>
      <c r="G85" s="93"/>
      <c r="H85" s="33"/>
    </row>
    <row r="86" spans="1:9" s="24" customFormat="1" ht="364.5" x14ac:dyDescent="0.2">
      <c r="A86" s="109" t="s">
        <v>114</v>
      </c>
      <c r="B86" s="110" t="s">
        <v>115</v>
      </c>
      <c r="C86" s="111" t="s">
        <v>76</v>
      </c>
      <c r="D86" s="111">
        <v>1</v>
      </c>
      <c r="E86" s="112"/>
      <c r="F86" s="113">
        <f>D86*E86</f>
        <v>0</v>
      </c>
      <c r="G86" s="93"/>
      <c r="H86" s="96"/>
    </row>
    <row r="87" spans="1:9" s="24" customFormat="1" ht="27" x14ac:dyDescent="0.25">
      <c r="A87" s="114" t="s">
        <v>116</v>
      </c>
      <c r="B87" s="115" t="s">
        <v>117</v>
      </c>
      <c r="C87" s="116"/>
      <c r="D87" s="116"/>
      <c r="E87" s="118"/>
      <c r="F87" s="119"/>
      <c r="G87" s="93"/>
      <c r="H87" s="33"/>
    </row>
    <row r="88" spans="1:9" s="24" customFormat="1" x14ac:dyDescent="0.25">
      <c r="A88" s="114" t="s">
        <v>118</v>
      </c>
      <c r="B88" s="115" t="s">
        <v>119</v>
      </c>
      <c r="C88" s="116" t="s">
        <v>120</v>
      </c>
      <c r="D88" s="116">
        <v>120</v>
      </c>
      <c r="E88" s="118"/>
      <c r="F88" s="113">
        <f>D88*E88</f>
        <v>0</v>
      </c>
      <c r="G88" s="93"/>
      <c r="H88" s="33"/>
    </row>
    <row r="89" spans="1:9" s="24" customFormat="1" ht="27" x14ac:dyDescent="0.25">
      <c r="A89" s="114" t="s">
        <v>121</v>
      </c>
      <c r="B89" s="115" t="s">
        <v>122</v>
      </c>
      <c r="C89" s="116"/>
      <c r="D89" s="116"/>
      <c r="E89" s="118"/>
      <c r="F89" s="119"/>
      <c r="G89" s="93"/>
      <c r="H89" s="33"/>
    </row>
    <row r="90" spans="1:9" s="24" customFormat="1" x14ac:dyDescent="0.25">
      <c r="A90" s="114" t="s">
        <v>123</v>
      </c>
      <c r="B90" s="115" t="s">
        <v>124</v>
      </c>
      <c r="C90" s="116" t="s">
        <v>120</v>
      </c>
      <c r="D90" s="116">
        <v>120</v>
      </c>
      <c r="E90" s="120"/>
      <c r="F90" s="113">
        <f>D90*E90</f>
        <v>0</v>
      </c>
      <c r="G90" s="93"/>
      <c r="H90" s="33"/>
    </row>
    <row r="91" spans="1:9" s="24" customFormat="1" x14ac:dyDescent="0.25">
      <c r="A91" s="114"/>
      <c r="B91" s="115"/>
      <c r="C91" s="117"/>
      <c r="D91" s="116"/>
      <c r="E91" s="121" t="s">
        <v>11</v>
      </c>
      <c r="F91" s="122">
        <f>SUM(F86:F90)</f>
        <v>0</v>
      </c>
      <c r="G91" s="93"/>
      <c r="H91" s="33"/>
    </row>
    <row r="92" spans="1:9" s="24" customFormat="1" ht="12" x14ac:dyDescent="0.2">
      <c r="A92" s="169"/>
      <c r="B92" s="170"/>
      <c r="C92" s="171"/>
      <c r="D92" s="172"/>
      <c r="E92" s="173"/>
      <c r="F92" s="174"/>
      <c r="G92" s="93"/>
      <c r="H92" s="33"/>
    </row>
    <row r="93" spans="1:9" s="24" customFormat="1" x14ac:dyDescent="0.2">
      <c r="A93" s="114"/>
      <c r="B93" s="123" t="s">
        <v>125</v>
      </c>
      <c r="C93" s="117"/>
      <c r="D93" s="116"/>
      <c r="E93" s="117"/>
      <c r="F93" s="124"/>
      <c r="G93" s="93"/>
      <c r="H93" s="33"/>
    </row>
    <row r="94" spans="1:9" s="24" customFormat="1" x14ac:dyDescent="0.2">
      <c r="A94" s="114"/>
      <c r="B94" s="125" t="s">
        <v>7</v>
      </c>
      <c r="C94" s="117"/>
      <c r="D94" s="116"/>
      <c r="E94" s="117"/>
      <c r="F94" s="124"/>
      <c r="G94" s="93"/>
      <c r="H94" s="33"/>
    </row>
    <row r="95" spans="1:9" s="24" customFormat="1" ht="135" x14ac:dyDescent="0.2">
      <c r="A95" s="114" t="s">
        <v>126</v>
      </c>
      <c r="B95" s="126" t="s">
        <v>127</v>
      </c>
      <c r="C95" s="127" t="s">
        <v>76</v>
      </c>
      <c r="D95" s="127">
        <v>1</v>
      </c>
      <c r="E95" s="128"/>
      <c r="F95" s="113">
        <f>D95*E95</f>
        <v>0</v>
      </c>
      <c r="G95" s="93"/>
      <c r="H95" s="33"/>
    </row>
    <row r="96" spans="1:9" s="24" customFormat="1" ht="40.5" x14ac:dyDescent="0.2">
      <c r="A96" s="114" t="s">
        <v>128</v>
      </c>
      <c r="B96" s="126" t="s">
        <v>129</v>
      </c>
      <c r="C96" s="127" t="s">
        <v>31</v>
      </c>
      <c r="D96" s="127">
        <v>0.27</v>
      </c>
      <c r="E96" s="128"/>
      <c r="F96" s="129">
        <f>D96*E96</f>
        <v>0</v>
      </c>
      <c r="G96" s="93"/>
      <c r="H96" s="33"/>
    </row>
    <row r="97" spans="1:8" s="24" customFormat="1" ht="81" x14ac:dyDescent="0.2">
      <c r="A97" s="114" t="s">
        <v>130</v>
      </c>
      <c r="B97" s="126" t="s">
        <v>131</v>
      </c>
      <c r="C97" s="127" t="s">
        <v>76</v>
      </c>
      <c r="D97" s="127">
        <v>1</v>
      </c>
      <c r="E97" s="128"/>
      <c r="F97" s="129">
        <f>D97*E97</f>
        <v>0</v>
      </c>
      <c r="G97" s="93"/>
      <c r="H97" s="33"/>
    </row>
    <row r="98" spans="1:8" s="24" customFormat="1" ht="40.5" x14ac:dyDescent="0.2">
      <c r="A98" s="114" t="s">
        <v>132</v>
      </c>
      <c r="B98" s="130" t="s">
        <v>133</v>
      </c>
      <c r="C98" s="117" t="s">
        <v>76</v>
      </c>
      <c r="D98" s="116">
        <v>1</v>
      </c>
      <c r="E98" s="118"/>
      <c r="F98" s="129">
        <f>D98*E98</f>
        <v>0</v>
      </c>
      <c r="G98" s="93"/>
      <c r="H98" s="33"/>
    </row>
    <row r="99" spans="1:8" s="24" customFormat="1" x14ac:dyDescent="0.2">
      <c r="A99" s="114"/>
      <c r="B99" s="130"/>
      <c r="C99" s="117"/>
      <c r="D99" s="116"/>
      <c r="E99" s="131" t="s">
        <v>11</v>
      </c>
      <c r="F99" s="132">
        <f>SUM(F95:F98)</f>
        <v>0</v>
      </c>
      <c r="G99" s="93"/>
      <c r="H99" s="33"/>
    </row>
    <row r="100" spans="1:8" s="24" customFormat="1" x14ac:dyDescent="0.25">
      <c r="A100" s="114"/>
      <c r="B100" s="123" t="s">
        <v>134</v>
      </c>
      <c r="C100" s="133"/>
      <c r="D100" s="134"/>
      <c r="E100" s="135"/>
      <c r="F100" s="119"/>
      <c r="G100" s="93"/>
      <c r="H100" s="33"/>
    </row>
    <row r="101" spans="1:8" s="24" customFormat="1" x14ac:dyDescent="0.25">
      <c r="A101" s="114"/>
      <c r="B101" s="136" t="s">
        <v>7</v>
      </c>
      <c r="C101" s="133"/>
      <c r="D101" s="134"/>
      <c r="E101" s="135"/>
      <c r="F101" s="119"/>
      <c r="G101" s="93"/>
      <c r="H101" s="33"/>
    </row>
    <row r="102" spans="1:8" s="24" customFormat="1" x14ac:dyDescent="0.2">
      <c r="A102" s="114" t="s">
        <v>135</v>
      </c>
      <c r="B102" s="137" t="s">
        <v>136</v>
      </c>
      <c r="C102" s="116" t="s">
        <v>137</v>
      </c>
      <c r="D102" s="116">
        <v>3</v>
      </c>
      <c r="E102" s="138"/>
      <c r="F102" s="139">
        <f>D102*E102</f>
        <v>0</v>
      </c>
      <c r="G102" s="93"/>
      <c r="H102" s="33"/>
    </row>
    <row r="103" spans="1:8" s="24" customFormat="1" ht="40.5" x14ac:dyDescent="0.2">
      <c r="A103" s="140" t="s">
        <v>138</v>
      </c>
      <c r="B103" s="141" t="s">
        <v>139</v>
      </c>
      <c r="C103" s="142"/>
      <c r="D103" s="142"/>
      <c r="E103" s="143"/>
      <c r="F103" s="139"/>
      <c r="G103" s="93"/>
      <c r="H103" s="33"/>
    </row>
    <row r="104" spans="1:8" s="24" customFormat="1" x14ac:dyDescent="0.2">
      <c r="A104" s="140" t="s">
        <v>140</v>
      </c>
      <c r="B104" s="141" t="s">
        <v>141</v>
      </c>
      <c r="C104" s="142" t="s">
        <v>17</v>
      </c>
      <c r="D104" s="142">
        <v>0.36</v>
      </c>
      <c r="E104" s="143"/>
      <c r="F104" s="139">
        <f>D104*E104</f>
        <v>0</v>
      </c>
      <c r="G104" s="93"/>
      <c r="H104" s="33"/>
    </row>
    <row r="105" spans="1:8" s="24" customFormat="1" ht="54" x14ac:dyDescent="0.2">
      <c r="A105" s="140" t="s">
        <v>142</v>
      </c>
      <c r="B105" s="141" t="s">
        <v>143</v>
      </c>
      <c r="C105" s="142"/>
      <c r="D105" s="142"/>
      <c r="E105" s="143"/>
      <c r="F105" s="139"/>
      <c r="G105" s="93"/>
      <c r="H105" s="33"/>
    </row>
    <row r="106" spans="1:8" s="24" customFormat="1" x14ac:dyDescent="0.2">
      <c r="A106" s="140" t="s">
        <v>144</v>
      </c>
      <c r="B106" s="141" t="s">
        <v>145</v>
      </c>
      <c r="C106" s="142" t="s">
        <v>137</v>
      </c>
      <c r="D106" s="142">
        <v>2.84</v>
      </c>
      <c r="E106" s="143"/>
      <c r="F106" s="139">
        <f>D106*E106</f>
        <v>0</v>
      </c>
      <c r="G106" s="93"/>
      <c r="H106" s="33"/>
    </row>
    <row r="107" spans="1:8" s="24" customFormat="1" ht="27" x14ac:dyDescent="0.2">
      <c r="A107" s="140" t="s">
        <v>146</v>
      </c>
      <c r="B107" s="141" t="s">
        <v>147</v>
      </c>
      <c r="C107" s="142"/>
      <c r="D107" s="142"/>
      <c r="E107" s="143"/>
      <c r="F107" s="139"/>
      <c r="G107" s="93"/>
      <c r="H107" s="33"/>
    </row>
    <row r="108" spans="1:8" s="24" customFormat="1" x14ac:dyDescent="0.2">
      <c r="A108" s="140" t="s">
        <v>148</v>
      </c>
      <c r="B108" s="141" t="s">
        <v>149</v>
      </c>
      <c r="C108" s="142" t="s">
        <v>17</v>
      </c>
      <c r="D108" s="142">
        <v>0.53</v>
      </c>
      <c r="E108" s="143"/>
      <c r="F108" s="139">
        <f>D108*E108</f>
        <v>0</v>
      </c>
      <c r="G108" s="93"/>
      <c r="H108" s="33"/>
    </row>
    <row r="109" spans="1:8" s="24" customFormat="1" ht="27" x14ac:dyDescent="0.2">
      <c r="A109" s="140" t="s">
        <v>150</v>
      </c>
      <c r="B109" s="141" t="s">
        <v>151</v>
      </c>
      <c r="C109" s="142" t="s">
        <v>79</v>
      </c>
      <c r="D109" s="142">
        <v>28.072800000000004</v>
      </c>
      <c r="E109" s="143"/>
      <c r="F109" s="139">
        <f>D109*E109</f>
        <v>0</v>
      </c>
      <c r="G109" s="93"/>
      <c r="H109" s="33"/>
    </row>
    <row r="110" spans="1:8" s="24" customFormat="1" ht="40.5" x14ac:dyDescent="0.2">
      <c r="A110" s="140" t="s">
        <v>152</v>
      </c>
      <c r="B110" s="141" t="s">
        <v>153</v>
      </c>
      <c r="C110" s="142" t="s">
        <v>18</v>
      </c>
      <c r="D110" s="142">
        <v>2</v>
      </c>
      <c r="E110" s="143"/>
      <c r="F110" s="139">
        <f>D110*E110</f>
        <v>0</v>
      </c>
      <c r="G110" s="93"/>
      <c r="H110" s="33"/>
    </row>
    <row r="111" spans="1:8" s="24" customFormat="1" ht="40.5" x14ac:dyDescent="0.2">
      <c r="A111" s="140" t="s">
        <v>154</v>
      </c>
      <c r="B111" s="141" t="s">
        <v>155</v>
      </c>
      <c r="C111" s="142" t="s">
        <v>18</v>
      </c>
      <c r="D111" s="142">
        <v>4</v>
      </c>
      <c r="E111" s="143"/>
      <c r="F111" s="139">
        <f>D111*E111</f>
        <v>0</v>
      </c>
      <c r="G111" s="93"/>
      <c r="H111" s="33"/>
    </row>
    <row r="112" spans="1:8" s="24" customFormat="1" x14ac:dyDescent="0.2">
      <c r="A112" s="140" t="s">
        <v>156</v>
      </c>
      <c r="B112" s="141" t="s">
        <v>157</v>
      </c>
      <c r="C112" s="142"/>
      <c r="D112" s="142"/>
      <c r="E112" s="143"/>
      <c r="F112" s="139"/>
      <c r="G112" s="93"/>
      <c r="H112" s="33"/>
    </row>
    <row r="113" spans="1:8" s="24" customFormat="1" x14ac:dyDescent="0.2">
      <c r="A113" s="140" t="s">
        <v>158</v>
      </c>
      <c r="B113" s="141" t="s">
        <v>159</v>
      </c>
      <c r="C113" s="142" t="s">
        <v>18</v>
      </c>
      <c r="D113" s="142">
        <v>2</v>
      </c>
      <c r="E113" s="143"/>
      <c r="F113" s="139">
        <f>D113*E113</f>
        <v>0</v>
      </c>
      <c r="G113" s="93"/>
      <c r="H113" s="33"/>
    </row>
    <row r="114" spans="1:8" s="24" customFormat="1" ht="40.5" x14ac:dyDescent="0.2">
      <c r="A114" s="140" t="s">
        <v>160</v>
      </c>
      <c r="B114" s="141" t="s">
        <v>161</v>
      </c>
      <c r="C114" s="142"/>
      <c r="D114" s="142"/>
      <c r="E114" s="143"/>
      <c r="F114" s="139"/>
      <c r="G114" s="93"/>
      <c r="H114" s="33"/>
    </row>
    <row r="115" spans="1:8" s="24" customFormat="1" x14ac:dyDescent="0.25">
      <c r="A115" s="144" t="s">
        <v>162</v>
      </c>
      <c r="B115" s="145" t="s">
        <v>163</v>
      </c>
      <c r="C115" s="142" t="s">
        <v>18</v>
      </c>
      <c r="D115" s="142">
        <v>1</v>
      </c>
      <c r="E115" s="143"/>
      <c r="F115" s="139">
        <f>D115*E115</f>
        <v>0</v>
      </c>
      <c r="G115" s="93"/>
      <c r="H115" s="33"/>
    </row>
    <row r="116" spans="1:8" s="24" customFormat="1" x14ac:dyDescent="0.2">
      <c r="A116" s="140" t="s">
        <v>116</v>
      </c>
      <c r="B116" s="141" t="s">
        <v>164</v>
      </c>
      <c r="C116" s="142"/>
      <c r="D116" s="142"/>
      <c r="E116" s="143"/>
      <c r="F116" s="139"/>
      <c r="G116" s="93"/>
      <c r="H116" s="33"/>
    </row>
    <row r="117" spans="1:8" s="24" customFormat="1" x14ac:dyDescent="0.25">
      <c r="A117" s="140" t="s">
        <v>118</v>
      </c>
      <c r="B117" s="145" t="s">
        <v>165</v>
      </c>
      <c r="C117" s="142" t="s">
        <v>9</v>
      </c>
      <c r="D117" s="142">
        <v>6.5</v>
      </c>
      <c r="E117" s="143"/>
      <c r="F117" s="139">
        <f>D117*E117</f>
        <v>0</v>
      </c>
      <c r="G117" s="93"/>
      <c r="H117" s="33"/>
    </row>
    <row r="118" spans="1:8" s="24" customFormat="1" ht="27" x14ac:dyDescent="0.2">
      <c r="A118" s="140" t="s">
        <v>166</v>
      </c>
      <c r="B118" s="141" t="s">
        <v>167</v>
      </c>
      <c r="C118" s="142"/>
      <c r="D118" s="142"/>
      <c r="E118" s="143"/>
      <c r="F118" s="139"/>
      <c r="G118" s="93"/>
      <c r="H118" s="33"/>
    </row>
    <row r="119" spans="1:8" s="24" customFormat="1" x14ac:dyDescent="0.2">
      <c r="A119" s="140" t="s">
        <v>168</v>
      </c>
      <c r="B119" s="141" t="s">
        <v>169</v>
      </c>
      <c r="C119" s="142" t="s">
        <v>170</v>
      </c>
      <c r="D119" s="142">
        <v>1</v>
      </c>
      <c r="E119" s="143"/>
      <c r="F119" s="139">
        <f>D119*E119</f>
        <v>0</v>
      </c>
      <c r="G119" s="93"/>
      <c r="H119" s="33"/>
    </row>
    <row r="120" spans="1:8" s="24" customFormat="1" x14ac:dyDescent="0.2">
      <c r="A120" s="140" t="s">
        <v>171</v>
      </c>
      <c r="B120" s="141" t="s">
        <v>172</v>
      </c>
      <c r="C120" s="142"/>
      <c r="D120" s="142"/>
      <c r="E120" s="143"/>
      <c r="F120" s="139"/>
      <c r="G120" s="93"/>
      <c r="H120" s="33"/>
    </row>
    <row r="121" spans="1:8" s="24" customFormat="1" x14ac:dyDescent="0.2">
      <c r="A121" s="140" t="s">
        <v>173</v>
      </c>
      <c r="B121" s="141" t="s">
        <v>174</v>
      </c>
      <c r="C121" s="142" t="s">
        <v>18</v>
      </c>
      <c r="D121" s="142">
        <v>1</v>
      </c>
      <c r="E121" s="143"/>
      <c r="F121" s="139">
        <f>D121*E121</f>
        <v>0</v>
      </c>
      <c r="G121" s="93"/>
      <c r="H121" s="33"/>
    </row>
    <row r="122" spans="1:8" s="24" customFormat="1" ht="27" x14ac:dyDescent="0.2">
      <c r="A122" s="140" t="s">
        <v>175</v>
      </c>
      <c r="B122" s="141" t="s">
        <v>176</v>
      </c>
      <c r="C122" s="142"/>
      <c r="D122" s="142"/>
      <c r="E122" s="143"/>
      <c r="F122" s="139"/>
      <c r="G122" s="93"/>
      <c r="H122" s="33"/>
    </row>
    <row r="123" spans="1:8" s="24" customFormat="1" ht="27" x14ac:dyDescent="0.2">
      <c r="A123" s="140" t="s">
        <v>177</v>
      </c>
      <c r="B123" s="141" t="s">
        <v>178</v>
      </c>
      <c r="C123" s="142" t="s">
        <v>18</v>
      </c>
      <c r="D123" s="142">
        <v>1</v>
      </c>
      <c r="E123" s="143"/>
      <c r="F123" s="139">
        <f>D123*E123</f>
        <v>0</v>
      </c>
      <c r="G123" s="93"/>
      <c r="H123" s="33"/>
    </row>
    <row r="124" spans="1:8" s="24" customFormat="1" x14ac:dyDescent="0.2">
      <c r="A124" s="140"/>
      <c r="B124" s="146" t="s">
        <v>8</v>
      </c>
      <c r="C124" s="142"/>
      <c r="D124" s="142"/>
      <c r="E124" s="143"/>
      <c r="F124" s="139"/>
      <c r="G124" s="93"/>
      <c r="H124" s="33"/>
    </row>
    <row r="125" spans="1:8" s="24" customFormat="1" ht="27" x14ac:dyDescent="0.2">
      <c r="A125" s="147" t="s">
        <v>179</v>
      </c>
      <c r="B125" s="141" t="s">
        <v>180</v>
      </c>
      <c r="C125" s="148"/>
      <c r="D125" s="148"/>
      <c r="E125" s="149"/>
      <c r="F125" s="139"/>
      <c r="G125" s="93"/>
      <c r="H125" s="33"/>
    </row>
    <row r="126" spans="1:8" s="24" customFormat="1" x14ac:dyDescent="0.2">
      <c r="A126" s="147" t="s">
        <v>181</v>
      </c>
      <c r="B126" s="141" t="s">
        <v>182</v>
      </c>
      <c r="C126" s="148" t="s">
        <v>18</v>
      </c>
      <c r="D126" s="148">
        <v>2</v>
      </c>
      <c r="E126" s="149"/>
      <c r="F126" s="139">
        <f>D126*E126</f>
        <v>0</v>
      </c>
      <c r="G126" s="93"/>
      <c r="H126" s="33"/>
    </row>
    <row r="127" spans="1:8" s="24" customFormat="1" x14ac:dyDescent="0.2">
      <c r="A127" s="140" t="s">
        <v>183</v>
      </c>
      <c r="B127" s="141" t="s">
        <v>184</v>
      </c>
      <c r="C127" s="142"/>
      <c r="D127" s="142"/>
      <c r="E127" s="143"/>
      <c r="F127" s="139"/>
      <c r="G127" s="93"/>
      <c r="H127" s="33"/>
    </row>
    <row r="128" spans="1:8" s="24" customFormat="1" x14ac:dyDescent="0.2">
      <c r="A128" s="140" t="s">
        <v>185</v>
      </c>
      <c r="B128" s="141" t="s">
        <v>186</v>
      </c>
      <c r="C128" s="142" t="s">
        <v>18</v>
      </c>
      <c r="D128" s="142">
        <v>52</v>
      </c>
      <c r="E128" s="143"/>
      <c r="F128" s="139">
        <f>D128*E128</f>
        <v>0</v>
      </c>
      <c r="G128" s="93"/>
      <c r="H128" s="33"/>
    </row>
    <row r="129" spans="1:8" s="24" customFormat="1" x14ac:dyDescent="0.2">
      <c r="A129" s="140" t="s">
        <v>187</v>
      </c>
      <c r="B129" s="141" t="s">
        <v>188</v>
      </c>
      <c r="C129" s="142"/>
      <c r="D129" s="142"/>
      <c r="E129" s="143"/>
      <c r="F129" s="139"/>
      <c r="G129" s="93"/>
      <c r="H129" s="33"/>
    </row>
    <row r="130" spans="1:8" s="24" customFormat="1" x14ac:dyDescent="0.25">
      <c r="A130" s="140" t="s">
        <v>189</v>
      </c>
      <c r="B130" s="150" t="s">
        <v>190</v>
      </c>
      <c r="C130" s="142" t="s">
        <v>191</v>
      </c>
      <c r="D130" s="142">
        <v>13</v>
      </c>
      <c r="E130" s="143"/>
      <c r="F130" s="139">
        <f>D130*E130</f>
        <v>0</v>
      </c>
      <c r="G130" s="93"/>
      <c r="H130" s="33"/>
    </row>
    <row r="131" spans="1:8" s="24" customFormat="1" x14ac:dyDescent="0.2">
      <c r="A131" s="140" t="s">
        <v>192</v>
      </c>
      <c r="B131" s="141" t="s">
        <v>193</v>
      </c>
      <c r="C131" s="142"/>
      <c r="D131" s="142"/>
      <c r="E131" s="143"/>
      <c r="F131" s="139"/>
      <c r="G131" s="93"/>
      <c r="H131" s="33"/>
    </row>
    <row r="132" spans="1:8" s="24" customFormat="1" x14ac:dyDescent="0.25">
      <c r="A132" s="140" t="s">
        <v>194</v>
      </c>
      <c r="B132" s="145" t="s">
        <v>163</v>
      </c>
      <c r="C132" s="142" t="s">
        <v>18</v>
      </c>
      <c r="D132" s="142">
        <v>1</v>
      </c>
      <c r="E132" s="143"/>
      <c r="F132" s="139">
        <f>D132*E132</f>
        <v>0</v>
      </c>
      <c r="G132" s="93"/>
      <c r="H132" s="33"/>
    </row>
    <row r="133" spans="1:8" s="24" customFormat="1" ht="54" x14ac:dyDescent="0.2">
      <c r="A133" s="147" t="s">
        <v>195</v>
      </c>
      <c r="B133" s="141" t="s">
        <v>196</v>
      </c>
      <c r="C133" s="142"/>
      <c r="D133" s="142"/>
      <c r="E133" s="143"/>
      <c r="F133" s="139"/>
      <c r="G133" s="93"/>
      <c r="H133" s="33"/>
    </row>
    <row r="134" spans="1:8" s="24" customFormat="1" x14ac:dyDescent="0.2">
      <c r="A134" s="140" t="s">
        <v>197</v>
      </c>
      <c r="B134" s="141" t="s">
        <v>198</v>
      </c>
      <c r="C134" s="142" t="s">
        <v>18</v>
      </c>
      <c r="D134" s="142">
        <v>1</v>
      </c>
      <c r="E134" s="143"/>
      <c r="F134" s="139">
        <f>D134*E134</f>
        <v>0</v>
      </c>
      <c r="G134" s="93"/>
      <c r="H134" s="33"/>
    </row>
    <row r="135" spans="1:8" s="24" customFormat="1" ht="27" x14ac:dyDescent="0.2">
      <c r="A135" s="140" t="s">
        <v>199</v>
      </c>
      <c r="B135" s="141" t="s">
        <v>200</v>
      </c>
      <c r="C135" s="142"/>
      <c r="D135" s="142"/>
      <c r="E135" s="143"/>
      <c r="F135" s="139"/>
      <c r="G135" s="93"/>
      <c r="H135" s="33"/>
    </row>
    <row r="136" spans="1:8" s="24" customFormat="1" x14ac:dyDescent="0.25">
      <c r="A136" s="140" t="s">
        <v>201</v>
      </c>
      <c r="B136" s="151" t="s">
        <v>163</v>
      </c>
      <c r="C136" s="142" t="s">
        <v>18</v>
      </c>
      <c r="D136" s="142">
        <v>1</v>
      </c>
      <c r="E136" s="143"/>
      <c r="F136" s="139">
        <f>D136*E136</f>
        <v>0</v>
      </c>
      <c r="G136" s="93"/>
      <c r="H136" s="33"/>
    </row>
    <row r="137" spans="1:8" s="24" customFormat="1" ht="27" x14ac:dyDescent="0.2">
      <c r="A137" s="140" t="s">
        <v>202</v>
      </c>
      <c r="B137" s="141" t="s">
        <v>203</v>
      </c>
      <c r="C137" s="142"/>
      <c r="D137" s="142"/>
      <c r="E137" s="143"/>
      <c r="F137" s="139"/>
      <c r="G137" s="93"/>
      <c r="H137" s="33"/>
    </row>
    <row r="138" spans="1:8" s="24" customFormat="1" x14ac:dyDescent="0.25">
      <c r="A138" s="140" t="s">
        <v>204</v>
      </c>
      <c r="B138" s="145" t="s">
        <v>205</v>
      </c>
      <c r="C138" s="142" t="s">
        <v>9</v>
      </c>
      <c r="D138" s="142">
        <v>6.5</v>
      </c>
      <c r="E138" s="143"/>
      <c r="F138" s="139">
        <f>D138*E138</f>
        <v>0</v>
      </c>
      <c r="G138" s="93"/>
      <c r="H138" s="33"/>
    </row>
    <row r="139" spans="1:8" s="24" customFormat="1" x14ac:dyDescent="0.2">
      <c r="A139" s="140"/>
      <c r="B139" s="141" t="s">
        <v>206</v>
      </c>
      <c r="C139" s="142"/>
      <c r="D139" s="142"/>
      <c r="E139" s="143"/>
      <c r="F139" s="139"/>
      <c r="G139" s="93"/>
      <c r="H139" s="33"/>
    </row>
    <row r="140" spans="1:8" s="24" customFormat="1" x14ac:dyDescent="0.25">
      <c r="A140" s="140" t="s">
        <v>207</v>
      </c>
      <c r="B140" s="145" t="s">
        <v>208</v>
      </c>
      <c r="C140" s="142" t="s">
        <v>18</v>
      </c>
      <c r="D140" s="142">
        <v>4</v>
      </c>
      <c r="E140" s="143"/>
      <c r="F140" s="139">
        <f>D140*E140</f>
        <v>0</v>
      </c>
      <c r="G140" s="93"/>
      <c r="H140" s="33"/>
    </row>
    <row r="141" spans="1:8" s="24" customFormat="1" x14ac:dyDescent="0.2">
      <c r="A141" s="140"/>
      <c r="B141" s="141" t="s">
        <v>209</v>
      </c>
      <c r="C141" s="142"/>
      <c r="D141" s="142"/>
      <c r="E141" s="143"/>
      <c r="F141" s="139"/>
      <c r="G141" s="93"/>
      <c r="H141" s="33"/>
    </row>
    <row r="142" spans="1:8" s="24" customFormat="1" x14ac:dyDescent="0.2">
      <c r="A142" s="140" t="s">
        <v>210</v>
      </c>
      <c r="B142" s="141" t="s">
        <v>208</v>
      </c>
      <c r="C142" s="142" t="s">
        <v>18</v>
      </c>
      <c r="D142" s="142">
        <v>2</v>
      </c>
      <c r="E142" s="143"/>
      <c r="F142" s="139">
        <f>D142*E142</f>
        <v>0</v>
      </c>
      <c r="G142" s="93"/>
      <c r="H142" s="33"/>
    </row>
    <row r="143" spans="1:8" s="24" customFormat="1" ht="40.5" x14ac:dyDescent="0.2">
      <c r="A143" s="140" t="s">
        <v>211</v>
      </c>
      <c r="B143" s="141" t="s">
        <v>212</v>
      </c>
      <c r="C143" s="142"/>
      <c r="D143" s="142"/>
      <c r="E143" s="143"/>
      <c r="F143" s="139"/>
      <c r="G143" s="93"/>
      <c r="H143" s="33"/>
    </row>
    <row r="144" spans="1:8" s="24" customFormat="1" x14ac:dyDescent="0.25">
      <c r="A144" s="152" t="s">
        <v>213</v>
      </c>
      <c r="B144" s="145" t="s">
        <v>214</v>
      </c>
      <c r="C144" s="142" t="s">
        <v>18</v>
      </c>
      <c r="D144" s="142">
        <v>1</v>
      </c>
      <c r="E144" s="143"/>
      <c r="F144" s="139">
        <f>D144*E144</f>
        <v>0</v>
      </c>
      <c r="G144" s="93"/>
      <c r="H144" s="33"/>
    </row>
    <row r="145" spans="1:8" s="24" customFormat="1" ht="27" x14ac:dyDescent="0.2">
      <c r="A145" s="140" t="s">
        <v>215</v>
      </c>
      <c r="B145" s="141" t="s">
        <v>216</v>
      </c>
      <c r="C145" s="142" t="s">
        <v>18</v>
      </c>
      <c r="D145" s="142">
        <v>1</v>
      </c>
      <c r="E145" s="143"/>
      <c r="F145" s="139">
        <f>D145*E145</f>
        <v>0</v>
      </c>
      <c r="G145" s="93"/>
      <c r="H145" s="33"/>
    </row>
    <row r="146" spans="1:8" s="24" customFormat="1" x14ac:dyDescent="0.2">
      <c r="A146" s="147" t="s">
        <v>217</v>
      </c>
      <c r="B146" s="141" t="s">
        <v>218</v>
      </c>
      <c r="C146" s="148"/>
      <c r="D146" s="148"/>
      <c r="E146" s="149"/>
      <c r="F146" s="139"/>
      <c r="G146" s="93"/>
      <c r="H146" s="33"/>
    </row>
    <row r="147" spans="1:8" s="24" customFormat="1" ht="27" x14ac:dyDescent="0.2">
      <c r="A147" s="147" t="s">
        <v>219</v>
      </c>
      <c r="B147" s="141" t="s">
        <v>220</v>
      </c>
      <c r="C147" s="148" t="s">
        <v>221</v>
      </c>
      <c r="D147" s="148">
        <v>136.80000000000001</v>
      </c>
      <c r="E147" s="149"/>
      <c r="F147" s="139">
        <f>D147*E147</f>
        <v>0</v>
      </c>
      <c r="G147" s="93"/>
      <c r="H147" s="33"/>
    </row>
    <row r="148" spans="1:8" s="24" customFormat="1" x14ac:dyDescent="0.25">
      <c r="A148" s="152"/>
      <c r="B148" s="145"/>
      <c r="C148" s="142"/>
      <c r="D148" s="142"/>
      <c r="E148" s="131" t="s">
        <v>11</v>
      </c>
      <c r="F148" s="132">
        <f>SUM(F102:F147)</f>
        <v>0</v>
      </c>
      <c r="G148" s="93"/>
      <c r="H148" s="33"/>
    </row>
    <row r="149" spans="1:8" s="24" customFormat="1" x14ac:dyDescent="0.25">
      <c r="A149" s="152"/>
      <c r="B149" s="145"/>
      <c r="C149" s="142"/>
      <c r="D149" s="142"/>
      <c r="E149" s="131"/>
      <c r="F149" s="132"/>
      <c r="G149" s="93"/>
      <c r="H149" s="33"/>
    </row>
    <row r="150" spans="1:8" s="24" customFormat="1" x14ac:dyDescent="0.25">
      <c r="A150" s="152"/>
      <c r="B150" s="153" t="s">
        <v>222</v>
      </c>
      <c r="C150" s="142"/>
      <c r="D150" s="142"/>
      <c r="E150" s="131"/>
      <c r="F150" s="132"/>
      <c r="G150" s="93"/>
      <c r="H150" s="33"/>
    </row>
    <row r="151" spans="1:8" s="24" customFormat="1" x14ac:dyDescent="0.25">
      <c r="A151" s="152"/>
      <c r="B151" s="136" t="s">
        <v>7</v>
      </c>
      <c r="C151" s="142"/>
      <c r="D151" s="142"/>
      <c r="E151" s="131"/>
      <c r="F151" s="132"/>
      <c r="G151" s="93"/>
      <c r="H151" s="33"/>
    </row>
    <row r="152" spans="1:8" s="24" customFormat="1" x14ac:dyDescent="0.25">
      <c r="A152" s="152" t="s">
        <v>135</v>
      </c>
      <c r="B152" s="145" t="s">
        <v>223</v>
      </c>
      <c r="C152" s="142" t="s">
        <v>137</v>
      </c>
      <c r="D152" s="142">
        <v>10.240000000000002</v>
      </c>
      <c r="E152" s="143"/>
      <c r="F152" s="139">
        <f t="shared" ref="F152:F169" si="0">D152*E152</f>
        <v>0</v>
      </c>
      <c r="G152" s="93"/>
      <c r="H152" s="33"/>
    </row>
    <row r="153" spans="1:8" s="24" customFormat="1" ht="40.5" x14ac:dyDescent="0.25">
      <c r="A153" s="152" t="s">
        <v>138</v>
      </c>
      <c r="B153" s="145" t="s">
        <v>224</v>
      </c>
      <c r="C153" s="142"/>
      <c r="D153" s="142"/>
      <c r="E153" s="131"/>
      <c r="F153" s="139">
        <f t="shared" si="0"/>
        <v>0</v>
      </c>
      <c r="G153" s="93"/>
      <c r="H153" s="33"/>
    </row>
    <row r="154" spans="1:8" s="24" customFormat="1" x14ac:dyDescent="0.25">
      <c r="A154" s="152" t="s">
        <v>140</v>
      </c>
      <c r="B154" s="145" t="s">
        <v>225</v>
      </c>
      <c r="C154" s="142" t="s">
        <v>17</v>
      </c>
      <c r="D154" s="142">
        <v>4.4000000000000004</v>
      </c>
      <c r="E154" s="143"/>
      <c r="F154" s="139">
        <f t="shared" si="0"/>
        <v>0</v>
      </c>
      <c r="G154" s="93"/>
      <c r="H154" s="33"/>
    </row>
    <row r="155" spans="1:8" s="24" customFormat="1" ht="27" x14ac:dyDescent="0.25">
      <c r="A155" s="152" t="s">
        <v>226</v>
      </c>
      <c r="B155" s="145" t="s">
        <v>227</v>
      </c>
      <c r="C155" s="142"/>
      <c r="D155" s="142"/>
      <c r="E155" s="143"/>
      <c r="F155" s="139">
        <f t="shared" si="0"/>
        <v>0</v>
      </c>
      <c r="G155" s="93"/>
      <c r="H155" s="33"/>
    </row>
    <row r="156" spans="1:8" s="24" customFormat="1" x14ac:dyDescent="0.25">
      <c r="A156" s="152" t="s">
        <v>228</v>
      </c>
      <c r="B156" s="145" t="s">
        <v>229</v>
      </c>
      <c r="C156" s="142" t="s">
        <v>17</v>
      </c>
      <c r="D156" s="142">
        <v>0.59</v>
      </c>
      <c r="E156" s="143"/>
      <c r="F156" s="139">
        <f t="shared" si="0"/>
        <v>0</v>
      </c>
      <c r="G156" s="93"/>
      <c r="H156" s="33"/>
    </row>
    <row r="157" spans="1:8" s="24" customFormat="1" ht="27" x14ac:dyDescent="0.25">
      <c r="A157" s="152" t="s">
        <v>230</v>
      </c>
      <c r="B157" s="145" t="s">
        <v>231</v>
      </c>
      <c r="C157" s="142"/>
      <c r="D157" s="142"/>
      <c r="E157" s="143"/>
      <c r="F157" s="139">
        <f t="shared" si="0"/>
        <v>0</v>
      </c>
      <c r="G157" s="93"/>
      <c r="H157" s="33"/>
    </row>
    <row r="158" spans="1:8" s="24" customFormat="1" x14ac:dyDescent="0.25">
      <c r="A158" s="152" t="s">
        <v>232</v>
      </c>
      <c r="B158" s="145" t="s">
        <v>233</v>
      </c>
      <c r="C158" s="142" t="s">
        <v>17</v>
      </c>
      <c r="D158" s="142">
        <v>1.57</v>
      </c>
      <c r="E158" s="143"/>
      <c r="F158" s="139">
        <f t="shared" si="0"/>
        <v>0</v>
      </c>
      <c r="G158" s="93"/>
      <c r="H158" s="33"/>
    </row>
    <row r="159" spans="1:8" s="24" customFormat="1" x14ac:dyDescent="0.25">
      <c r="A159" s="152" t="s">
        <v>234</v>
      </c>
      <c r="B159" s="145" t="s">
        <v>235</v>
      </c>
      <c r="C159" s="142"/>
      <c r="D159" s="142"/>
      <c r="E159" s="143"/>
      <c r="F159" s="139">
        <f t="shared" si="0"/>
        <v>0</v>
      </c>
      <c r="G159" s="93"/>
      <c r="H159" s="33"/>
    </row>
    <row r="160" spans="1:8" s="24" customFormat="1" ht="27" x14ac:dyDescent="0.25">
      <c r="A160" s="152" t="s">
        <v>236</v>
      </c>
      <c r="B160" s="145" t="s">
        <v>237</v>
      </c>
      <c r="C160" s="142" t="s">
        <v>17</v>
      </c>
      <c r="D160" s="142">
        <v>1.07</v>
      </c>
      <c r="E160" s="143"/>
      <c r="F160" s="139">
        <f t="shared" si="0"/>
        <v>0</v>
      </c>
      <c r="G160" s="93"/>
      <c r="H160" s="33"/>
    </row>
    <row r="161" spans="1:8" s="24" customFormat="1" ht="40.5" x14ac:dyDescent="0.25">
      <c r="A161" s="152" t="s">
        <v>238</v>
      </c>
      <c r="B161" s="145" t="s">
        <v>239</v>
      </c>
      <c r="C161" s="142"/>
      <c r="D161" s="142"/>
      <c r="E161" s="143"/>
      <c r="F161" s="139">
        <f t="shared" si="0"/>
        <v>0</v>
      </c>
      <c r="G161" s="93"/>
      <c r="H161" s="33"/>
    </row>
    <row r="162" spans="1:8" s="24" customFormat="1" x14ac:dyDescent="0.25">
      <c r="A162" s="152" t="s">
        <v>240</v>
      </c>
      <c r="B162" s="145" t="s">
        <v>241</v>
      </c>
      <c r="C162" s="142" t="s">
        <v>137</v>
      </c>
      <c r="D162" s="142">
        <v>13.64</v>
      </c>
      <c r="E162" s="143"/>
      <c r="F162" s="139">
        <f t="shared" si="0"/>
        <v>0</v>
      </c>
      <c r="G162" s="93"/>
      <c r="H162" s="33"/>
    </row>
    <row r="163" spans="1:8" s="24" customFormat="1" ht="27" x14ac:dyDescent="0.25">
      <c r="A163" s="152" t="s">
        <v>142</v>
      </c>
      <c r="B163" s="145" t="s">
        <v>242</v>
      </c>
      <c r="C163" s="142"/>
      <c r="D163" s="142"/>
      <c r="E163" s="143"/>
      <c r="F163" s="139">
        <f t="shared" si="0"/>
        <v>0</v>
      </c>
      <c r="G163" s="93"/>
      <c r="H163" s="33"/>
    </row>
    <row r="164" spans="1:8" s="24" customFormat="1" x14ac:dyDescent="0.25">
      <c r="A164" s="152" t="s">
        <v>243</v>
      </c>
      <c r="B164" s="145" t="s">
        <v>244</v>
      </c>
      <c r="C164" s="142" t="s">
        <v>137</v>
      </c>
      <c r="D164" s="142">
        <v>7.57</v>
      </c>
      <c r="E164" s="143"/>
      <c r="F164" s="139">
        <f t="shared" si="0"/>
        <v>0</v>
      </c>
      <c r="G164" s="93"/>
      <c r="H164" s="33"/>
    </row>
    <row r="165" spans="1:8" s="24" customFormat="1" ht="27" x14ac:dyDescent="0.25">
      <c r="A165" s="152" t="s">
        <v>245</v>
      </c>
      <c r="B165" s="145" t="s">
        <v>246</v>
      </c>
      <c r="C165" s="142" t="s">
        <v>137</v>
      </c>
      <c r="D165" s="142">
        <v>9.57</v>
      </c>
      <c r="E165" s="143"/>
      <c r="F165" s="139">
        <f t="shared" si="0"/>
        <v>0</v>
      </c>
      <c r="G165" s="93"/>
      <c r="H165" s="33"/>
    </row>
    <row r="166" spans="1:8" s="24" customFormat="1" ht="27" x14ac:dyDescent="0.25">
      <c r="A166" s="152" t="s">
        <v>247</v>
      </c>
      <c r="B166" s="145" t="s">
        <v>248</v>
      </c>
      <c r="C166" s="142"/>
      <c r="D166" s="142"/>
      <c r="E166" s="143"/>
      <c r="F166" s="139">
        <f t="shared" si="0"/>
        <v>0</v>
      </c>
      <c r="G166" s="93"/>
      <c r="H166" s="33"/>
    </row>
    <row r="167" spans="1:8" s="24" customFormat="1" ht="27" x14ac:dyDescent="0.25">
      <c r="A167" s="152" t="s">
        <v>249</v>
      </c>
      <c r="B167" s="145" t="s">
        <v>250</v>
      </c>
      <c r="C167" s="142" t="s">
        <v>137</v>
      </c>
      <c r="D167" s="142">
        <v>8.41</v>
      </c>
      <c r="E167" s="143"/>
      <c r="F167" s="139">
        <f t="shared" si="0"/>
        <v>0</v>
      </c>
      <c r="G167" s="93"/>
      <c r="H167" s="33"/>
    </row>
    <row r="168" spans="1:8" s="24" customFormat="1" ht="27" x14ac:dyDescent="0.25">
      <c r="A168" s="152" t="s">
        <v>146</v>
      </c>
      <c r="B168" s="145" t="s">
        <v>147</v>
      </c>
      <c r="C168" s="142"/>
      <c r="D168" s="142"/>
      <c r="E168" s="143"/>
      <c r="F168" s="139">
        <f t="shared" si="0"/>
        <v>0</v>
      </c>
      <c r="G168" s="93"/>
      <c r="H168" s="33"/>
    </row>
    <row r="169" spans="1:8" s="24" customFormat="1" x14ac:dyDescent="0.25">
      <c r="A169" s="152" t="s">
        <v>251</v>
      </c>
      <c r="B169" s="145" t="s">
        <v>252</v>
      </c>
      <c r="C169" s="142" t="s">
        <v>17</v>
      </c>
      <c r="D169" s="142">
        <v>1.46</v>
      </c>
      <c r="E169" s="143"/>
      <c r="F169" s="139">
        <f t="shared" si="0"/>
        <v>0</v>
      </c>
      <c r="G169" s="93"/>
      <c r="H169" s="33"/>
    </row>
    <row r="170" spans="1:8" s="24" customFormat="1" x14ac:dyDescent="0.25">
      <c r="A170" s="152"/>
      <c r="B170" s="136" t="s">
        <v>8</v>
      </c>
      <c r="C170" s="142"/>
      <c r="D170" s="142"/>
      <c r="E170" s="143"/>
      <c r="F170" s="139"/>
      <c r="G170" s="93"/>
      <c r="H170" s="33"/>
    </row>
    <row r="171" spans="1:8" s="24" customFormat="1" ht="27" x14ac:dyDescent="0.25">
      <c r="A171" s="152" t="s">
        <v>150</v>
      </c>
      <c r="B171" s="145" t="s">
        <v>253</v>
      </c>
      <c r="C171" s="142" t="s">
        <v>79</v>
      </c>
      <c r="D171" s="142">
        <v>30.69</v>
      </c>
      <c r="E171" s="143"/>
      <c r="F171" s="139">
        <f t="shared" ref="F171:F186" si="1">D171*E171</f>
        <v>0</v>
      </c>
      <c r="G171" s="93"/>
      <c r="H171" s="33"/>
    </row>
    <row r="172" spans="1:8" s="24" customFormat="1" x14ac:dyDescent="0.25">
      <c r="A172" s="152" t="s">
        <v>254</v>
      </c>
      <c r="B172" s="145" t="s">
        <v>255</v>
      </c>
      <c r="C172" s="142" t="s">
        <v>120</v>
      </c>
      <c r="D172" s="142">
        <v>13.2</v>
      </c>
      <c r="E172" s="143"/>
      <c r="F172" s="139">
        <f t="shared" si="1"/>
        <v>0</v>
      </c>
      <c r="G172" s="93"/>
      <c r="H172" s="33"/>
    </row>
    <row r="173" spans="1:8" s="24" customFormat="1" x14ac:dyDescent="0.25">
      <c r="A173" s="152" t="s">
        <v>256</v>
      </c>
      <c r="B173" s="145" t="s">
        <v>257</v>
      </c>
      <c r="C173" s="142" t="s">
        <v>120</v>
      </c>
      <c r="D173" s="142">
        <v>8.7999999999999989</v>
      </c>
      <c r="E173" s="143"/>
      <c r="F173" s="139">
        <f t="shared" si="1"/>
        <v>0</v>
      </c>
      <c r="G173" s="93"/>
      <c r="H173" s="33"/>
    </row>
    <row r="174" spans="1:8" s="24" customFormat="1" ht="27" x14ac:dyDescent="0.25">
      <c r="A174" s="152" t="s">
        <v>258</v>
      </c>
      <c r="B174" s="145" t="s">
        <v>259</v>
      </c>
      <c r="C174" s="142"/>
      <c r="D174" s="142"/>
      <c r="E174" s="143"/>
      <c r="F174" s="139">
        <f t="shared" si="1"/>
        <v>0</v>
      </c>
      <c r="G174" s="93"/>
      <c r="H174" s="33"/>
    </row>
    <row r="175" spans="1:8" s="24" customFormat="1" ht="27" x14ac:dyDescent="0.25">
      <c r="A175" s="152" t="s">
        <v>260</v>
      </c>
      <c r="B175" s="145" t="s">
        <v>261</v>
      </c>
      <c r="C175" s="142" t="s">
        <v>137</v>
      </c>
      <c r="D175" s="142">
        <v>26.400000000000002</v>
      </c>
      <c r="E175" s="143"/>
      <c r="F175" s="139">
        <f t="shared" si="1"/>
        <v>0</v>
      </c>
      <c r="G175" s="93"/>
      <c r="H175" s="33"/>
    </row>
    <row r="176" spans="1:8" s="24" customFormat="1" x14ac:dyDescent="0.25">
      <c r="A176" s="152" t="s">
        <v>262</v>
      </c>
      <c r="B176" s="145" t="s">
        <v>263</v>
      </c>
      <c r="C176" s="142"/>
      <c r="D176" s="142"/>
      <c r="E176" s="143"/>
      <c r="F176" s="139">
        <f t="shared" si="1"/>
        <v>0</v>
      </c>
      <c r="G176" s="93"/>
      <c r="H176" s="33"/>
    </row>
    <row r="177" spans="1:8" s="24" customFormat="1" ht="27" x14ac:dyDescent="0.25">
      <c r="A177" s="152" t="s">
        <v>264</v>
      </c>
      <c r="B177" s="145" t="s">
        <v>265</v>
      </c>
      <c r="C177" s="142" t="s">
        <v>137</v>
      </c>
      <c r="D177" s="142">
        <v>26.400000000000002</v>
      </c>
      <c r="E177" s="143"/>
      <c r="F177" s="139">
        <f t="shared" si="1"/>
        <v>0</v>
      </c>
      <c r="G177" s="93"/>
      <c r="H177" s="33"/>
    </row>
    <row r="178" spans="1:8" s="24" customFormat="1" ht="27" x14ac:dyDescent="0.25">
      <c r="A178" s="152" t="s">
        <v>266</v>
      </c>
      <c r="B178" s="145" t="s">
        <v>267</v>
      </c>
      <c r="C178" s="142"/>
      <c r="D178" s="142"/>
      <c r="E178" s="143"/>
      <c r="F178" s="139">
        <f t="shared" si="1"/>
        <v>0</v>
      </c>
      <c r="G178" s="93"/>
      <c r="H178" s="33"/>
    </row>
    <row r="179" spans="1:8" s="24" customFormat="1" ht="27" x14ac:dyDescent="0.25">
      <c r="A179" s="152" t="s">
        <v>268</v>
      </c>
      <c r="B179" s="145" t="s">
        <v>269</v>
      </c>
      <c r="C179" s="142" t="s">
        <v>17</v>
      </c>
      <c r="D179" s="142">
        <v>0.69</v>
      </c>
      <c r="E179" s="143"/>
      <c r="F179" s="139">
        <f t="shared" si="1"/>
        <v>0</v>
      </c>
      <c r="G179" s="93"/>
      <c r="H179" s="33"/>
    </row>
    <row r="180" spans="1:8" s="24" customFormat="1" x14ac:dyDescent="0.25">
      <c r="A180" s="152" t="s">
        <v>270</v>
      </c>
      <c r="B180" s="145" t="s">
        <v>271</v>
      </c>
      <c r="C180" s="142"/>
      <c r="D180" s="142"/>
      <c r="E180" s="143"/>
      <c r="F180" s="139">
        <f t="shared" si="1"/>
        <v>0</v>
      </c>
      <c r="G180" s="93"/>
      <c r="H180" s="33"/>
    </row>
    <row r="181" spans="1:8" s="24" customFormat="1" ht="27" x14ac:dyDescent="0.25">
      <c r="A181" s="152" t="s">
        <v>272</v>
      </c>
      <c r="B181" s="145" t="s">
        <v>273</v>
      </c>
      <c r="C181" s="142" t="s">
        <v>274</v>
      </c>
      <c r="D181" s="142">
        <v>3</v>
      </c>
      <c r="E181" s="143"/>
      <c r="F181" s="139">
        <f t="shared" si="1"/>
        <v>0</v>
      </c>
      <c r="G181" s="93"/>
      <c r="H181" s="33"/>
    </row>
    <row r="182" spans="1:8" s="24" customFormat="1" x14ac:dyDescent="0.25">
      <c r="A182" s="152" t="s">
        <v>275</v>
      </c>
      <c r="B182" s="145" t="s">
        <v>276</v>
      </c>
      <c r="C182" s="142">
        <v>0</v>
      </c>
      <c r="D182" s="142"/>
      <c r="E182" s="143"/>
      <c r="F182" s="139">
        <f t="shared" si="1"/>
        <v>0</v>
      </c>
      <c r="G182" s="93"/>
      <c r="H182" s="33"/>
    </row>
    <row r="183" spans="1:8" s="24" customFormat="1" ht="27" x14ac:dyDescent="0.25">
      <c r="A183" s="152" t="s">
        <v>277</v>
      </c>
      <c r="B183" s="145" t="s">
        <v>278</v>
      </c>
      <c r="C183" s="142" t="s">
        <v>137</v>
      </c>
      <c r="D183" s="142">
        <v>1.8</v>
      </c>
      <c r="E183" s="143"/>
      <c r="F183" s="139">
        <f t="shared" si="1"/>
        <v>0</v>
      </c>
      <c r="G183" s="93"/>
      <c r="H183" s="33"/>
    </row>
    <row r="184" spans="1:8" s="24" customFormat="1" x14ac:dyDescent="0.25">
      <c r="A184" s="152" t="s">
        <v>279</v>
      </c>
      <c r="B184" s="145" t="s">
        <v>280</v>
      </c>
      <c r="C184" s="142"/>
      <c r="D184" s="142"/>
      <c r="E184" s="143"/>
      <c r="F184" s="139">
        <f t="shared" si="1"/>
        <v>0</v>
      </c>
      <c r="G184" s="93"/>
      <c r="H184" s="33"/>
    </row>
    <row r="185" spans="1:8" s="24" customFormat="1" x14ac:dyDescent="0.25">
      <c r="A185" s="152" t="s">
        <v>281</v>
      </c>
      <c r="B185" s="145" t="s">
        <v>282</v>
      </c>
      <c r="C185" s="142" t="s">
        <v>137</v>
      </c>
      <c r="D185" s="142">
        <v>0.81</v>
      </c>
      <c r="E185" s="143"/>
      <c r="F185" s="139">
        <f t="shared" si="1"/>
        <v>0</v>
      </c>
      <c r="G185" s="93"/>
      <c r="H185" s="33"/>
    </row>
    <row r="186" spans="1:8" s="24" customFormat="1" ht="94.5" x14ac:dyDescent="0.25">
      <c r="A186" s="152" t="s">
        <v>283</v>
      </c>
      <c r="B186" s="145" t="s">
        <v>284</v>
      </c>
      <c r="C186" s="142" t="s">
        <v>18</v>
      </c>
      <c r="D186" s="142">
        <v>1</v>
      </c>
      <c r="E186" s="143"/>
      <c r="F186" s="139">
        <f t="shared" si="1"/>
        <v>0</v>
      </c>
      <c r="G186" s="93"/>
      <c r="H186" s="33"/>
    </row>
    <row r="187" spans="1:8" s="24" customFormat="1" x14ac:dyDescent="0.25">
      <c r="A187" s="152"/>
      <c r="B187" s="145"/>
      <c r="C187" s="142"/>
      <c r="D187" s="142"/>
      <c r="E187" s="131" t="s">
        <v>11</v>
      </c>
      <c r="F187" s="132">
        <f>SUM(F152:F186)</f>
        <v>0</v>
      </c>
      <c r="G187" s="93"/>
      <c r="H187" s="33"/>
    </row>
    <row r="188" spans="1:8" s="24" customFormat="1" x14ac:dyDescent="0.25">
      <c r="A188" s="152"/>
      <c r="B188" s="145"/>
      <c r="C188" s="142"/>
      <c r="D188" s="142"/>
      <c r="E188" s="131"/>
      <c r="F188" s="132"/>
      <c r="G188" s="93"/>
      <c r="H188" s="33"/>
    </row>
    <row r="189" spans="1:8" s="24" customFormat="1" x14ac:dyDescent="0.25">
      <c r="A189" s="152"/>
      <c r="B189" s="154" t="s">
        <v>285</v>
      </c>
      <c r="C189" s="142"/>
      <c r="D189" s="142"/>
      <c r="E189" s="131"/>
      <c r="F189" s="132"/>
      <c r="G189" s="93"/>
      <c r="H189" s="33"/>
    </row>
    <row r="190" spans="1:8" s="24" customFormat="1" x14ac:dyDescent="0.25">
      <c r="A190" s="152"/>
      <c r="B190" s="136" t="s">
        <v>7</v>
      </c>
      <c r="C190" s="142"/>
      <c r="D190" s="142"/>
      <c r="E190" s="131"/>
      <c r="F190" s="132"/>
      <c r="G190" s="93"/>
      <c r="H190" s="33"/>
    </row>
    <row r="191" spans="1:8" s="24" customFormat="1" x14ac:dyDescent="0.25">
      <c r="A191" s="152" t="s">
        <v>135</v>
      </c>
      <c r="B191" s="145" t="s">
        <v>223</v>
      </c>
      <c r="C191" s="142" t="s">
        <v>137</v>
      </c>
      <c r="D191" s="142">
        <v>100</v>
      </c>
      <c r="E191" s="143"/>
      <c r="F191" s="139">
        <f>D191*E191</f>
        <v>0</v>
      </c>
      <c r="G191" s="93"/>
      <c r="H191" s="33"/>
    </row>
    <row r="192" spans="1:8" s="24" customFormat="1" ht="27" x14ac:dyDescent="0.25">
      <c r="A192" s="152" t="s">
        <v>286</v>
      </c>
      <c r="B192" s="145" t="s">
        <v>287</v>
      </c>
      <c r="C192" s="142"/>
      <c r="D192" s="142"/>
      <c r="E192" s="143"/>
      <c r="F192" s="132"/>
      <c r="G192" s="93"/>
      <c r="H192" s="33"/>
    </row>
    <row r="193" spans="1:8" s="24" customFormat="1" x14ac:dyDescent="0.25">
      <c r="A193" s="152" t="s">
        <v>288</v>
      </c>
      <c r="B193" s="145" t="s">
        <v>289</v>
      </c>
      <c r="C193" s="142" t="s">
        <v>17</v>
      </c>
      <c r="D193" s="142">
        <v>24</v>
      </c>
      <c r="E193" s="143"/>
      <c r="F193" s="139">
        <f>D193*E193</f>
        <v>0</v>
      </c>
      <c r="G193" s="93"/>
      <c r="H193" s="33"/>
    </row>
    <row r="194" spans="1:8" s="24" customFormat="1" ht="27" x14ac:dyDescent="0.25">
      <c r="A194" s="152" t="s">
        <v>142</v>
      </c>
      <c r="B194" s="145" t="s">
        <v>242</v>
      </c>
      <c r="C194" s="142"/>
      <c r="D194" s="142"/>
      <c r="E194" s="143"/>
      <c r="F194" s="132"/>
      <c r="G194" s="93"/>
      <c r="H194" s="33"/>
    </row>
    <row r="195" spans="1:8" s="24" customFormat="1" x14ac:dyDescent="0.25">
      <c r="A195" s="152" t="s">
        <v>290</v>
      </c>
      <c r="B195" s="145" t="s">
        <v>244</v>
      </c>
      <c r="C195" s="142" t="s">
        <v>137</v>
      </c>
      <c r="D195" s="142">
        <v>16</v>
      </c>
      <c r="E195" s="143"/>
      <c r="F195" s="139">
        <f>D195*E195</f>
        <v>0</v>
      </c>
      <c r="G195" s="93"/>
      <c r="H195" s="33"/>
    </row>
    <row r="196" spans="1:8" s="24" customFormat="1" ht="27" x14ac:dyDescent="0.25">
      <c r="A196" s="152" t="s">
        <v>146</v>
      </c>
      <c r="B196" s="145" t="s">
        <v>147</v>
      </c>
      <c r="C196" s="142"/>
      <c r="D196" s="142"/>
      <c r="E196" s="143"/>
      <c r="F196" s="132"/>
      <c r="G196" s="93"/>
      <c r="H196" s="33"/>
    </row>
    <row r="197" spans="1:8" s="24" customFormat="1" x14ac:dyDescent="0.25">
      <c r="A197" s="152" t="s">
        <v>148</v>
      </c>
      <c r="B197" s="145" t="s">
        <v>149</v>
      </c>
      <c r="C197" s="142" t="s">
        <v>17</v>
      </c>
      <c r="D197" s="142">
        <v>1.2</v>
      </c>
      <c r="E197" s="143"/>
      <c r="F197" s="139">
        <f>D197*E197</f>
        <v>0</v>
      </c>
      <c r="G197" s="93"/>
      <c r="H197" s="33"/>
    </row>
    <row r="198" spans="1:8" s="24" customFormat="1" ht="27" x14ac:dyDescent="0.25">
      <c r="A198" s="152" t="s">
        <v>230</v>
      </c>
      <c r="B198" s="145" t="s">
        <v>231</v>
      </c>
      <c r="C198" s="142"/>
      <c r="D198" s="142"/>
      <c r="E198" s="143"/>
      <c r="F198" s="132"/>
      <c r="G198" s="93"/>
      <c r="H198" s="33"/>
    </row>
    <row r="199" spans="1:8" s="24" customFormat="1" x14ac:dyDescent="0.25">
      <c r="A199" s="152" t="s">
        <v>232</v>
      </c>
      <c r="B199" s="145" t="s">
        <v>233</v>
      </c>
      <c r="C199" s="142" t="s">
        <v>17</v>
      </c>
      <c r="D199" s="142">
        <v>14.4</v>
      </c>
      <c r="E199" s="143"/>
      <c r="F199" s="139">
        <f>D199*E199</f>
        <v>0</v>
      </c>
      <c r="G199" s="93"/>
      <c r="H199" s="33"/>
    </row>
    <row r="200" spans="1:8" s="24" customFormat="1" x14ac:dyDescent="0.25">
      <c r="A200" s="152" t="s">
        <v>254</v>
      </c>
      <c r="B200" s="145" t="s">
        <v>255</v>
      </c>
      <c r="C200" s="142" t="s">
        <v>120</v>
      </c>
      <c r="D200" s="142">
        <v>40</v>
      </c>
      <c r="E200" s="143"/>
      <c r="F200" s="139">
        <f>D200*E200</f>
        <v>0</v>
      </c>
      <c r="G200" s="93"/>
      <c r="H200" s="33"/>
    </row>
    <row r="201" spans="1:8" s="24" customFormat="1" ht="27" x14ac:dyDescent="0.25">
      <c r="A201" s="152" t="s">
        <v>291</v>
      </c>
      <c r="B201" s="145" t="s">
        <v>292</v>
      </c>
      <c r="C201" s="142"/>
      <c r="D201" s="142"/>
      <c r="E201" s="143"/>
      <c r="F201" s="132"/>
      <c r="G201" s="93"/>
      <c r="H201" s="33"/>
    </row>
    <row r="202" spans="1:8" s="24" customFormat="1" ht="40.5" x14ac:dyDescent="0.25">
      <c r="A202" s="152" t="s">
        <v>293</v>
      </c>
      <c r="B202" s="145" t="s">
        <v>294</v>
      </c>
      <c r="C202" s="142" t="s">
        <v>18</v>
      </c>
      <c r="D202" s="142">
        <v>20</v>
      </c>
      <c r="E202" s="143"/>
      <c r="F202" s="139">
        <f t="shared" ref="F202:F209" si="2">D202*E202</f>
        <v>0</v>
      </c>
      <c r="G202" s="93"/>
      <c r="H202" s="33"/>
    </row>
    <row r="203" spans="1:8" s="24" customFormat="1" ht="27" x14ac:dyDescent="0.25">
      <c r="A203" s="152" t="s">
        <v>295</v>
      </c>
      <c r="B203" s="145" t="s">
        <v>296</v>
      </c>
      <c r="C203" s="142" t="s">
        <v>120</v>
      </c>
      <c r="D203" s="142">
        <v>72</v>
      </c>
      <c r="E203" s="143"/>
      <c r="F203" s="139">
        <f t="shared" si="2"/>
        <v>0</v>
      </c>
      <c r="G203" s="93"/>
      <c r="H203" s="33"/>
    </row>
    <row r="204" spans="1:8" s="24" customFormat="1" ht="27" x14ac:dyDescent="0.25">
      <c r="A204" s="152" t="s">
        <v>297</v>
      </c>
      <c r="B204" s="145" t="s">
        <v>298</v>
      </c>
      <c r="C204" s="142" t="s">
        <v>137</v>
      </c>
      <c r="D204" s="142">
        <v>72</v>
      </c>
      <c r="E204" s="143"/>
      <c r="F204" s="139">
        <f t="shared" si="2"/>
        <v>0</v>
      </c>
      <c r="G204" s="93"/>
      <c r="H204" s="33"/>
    </row>
    <row r="205" spans="1:8" s="24" customFormat="1" ht="67.5" x14ac:dyDescent="0.25">
      <c r="A205" s="152" t="s">
        <v>299</v>
      </c>
      <c r="B205" s="145" t="s">
        <v>300</v>
      </c>
      <c r="C205" s="142" t="s">
        <v>18</v>
      </c>
      <c r="D205" s="142">
        <v>1</v>
      </c>
      <c r="E205" s="143"/>
      <c r="F205" s="139">
        <f t="shared" si="2"/>
        <v>0</v>
      </c>
      <c r="G205" s="93"/>
      <c r="H205" s="33"/>
    </row>
    <row r="206" spans="1:8" s="24" customFormat="1" ht="40.5" x14ac:dyDescent="0.25">
      <c r="A206" s="152" t="s">
        <v>301</v>
      </c>
      <c r="B206" s="145" t="s">
        <v>302</v>
      </c>
      <c r="C206" s="142" t="s">
        <v>137</v>
      </c>
      <c r="D206" s="142">
        <v>100</v>
      </c>
      <c r="E206" s="143"/>
      <c r="F206" s="139">
        <f t="shared" si="2"/>
        <v>0</v>
      </c>
      <c r="G206" s="93"/>
      <c r="H206" s="33"/>
    </row>
    <row r="207" spans="1:8" s="24" customFormat="1" ht="27" x14ac:dyDescent="0.25">
      <c r="A207" s="155" t="s">
        <v>303</v>
      </c>
      <c r="B207" s="145" t="s">
        <v>304</v>
      </c>
      <c r="C207" s="142"/>
      <c r="D207" s="142"/>
      <c r="E207" s="143"/>
      <c r="F207" s="139">
        <f t="shared" si="2"/>
        <v>0</v>
      </c>
      <c r="G207" s="93"/>
      <c r="H207" s="33"/>
    </row>
    <row r="208" spans="1:8" s="24" customFormat="1" ht="27" x14ac:dyDescent="0.2">
      <c r="A208" s="156" t="s">
        <v>305</v>
      </c>
      <c r="B208" s="157" t="s">
        <v>306</v>
      </c>
      <c r="C208" s="158" t="s">
        <v>18</v>
      </c>
      <c r="D208" s="142">
        <v>30</v>
      </c>
      <c r="E208" s="143"/>
      <c r="F208" s="139">
        <f t="shared" si="2"/>
        <v>0</v>
      </c>
      <c r="G208" s="93"/>
      <c r="H208" s="33"/>
    </row>
    <row r="209" spans="1:8" s="24" customFormat="1" ht="27" x14ac:dyDescent="0.25">
      <c r="A209" s="155" t="s">
        <v>307</v>
      </c>
      <c r="B209" s="145" t="s">
        <v>308</v>
      </c>
      <c r="C209" s="142" t="s">
        <v>9</v>
      </c>
      <c r="D209" s="142">
        <v>108</v>
      </c>
      <c r="E209" s="143"/>
      <c r="F209" s="139">
        <f t="shared" si="2"/>
        <v>0</v>
      </c>
      <c r="G209" s="93"/>
      <c r="H209" s="33"/>
    </row>
    <row r="210" spans="1:8" s="24" customFormat="1" x14ac:dyDescent="0.25">
      <c r="A210" s="152"/>
      <c r="B210" s="145"/>
      <c r="C210" s="142"/>
      <c r="D210" s="142"/>
      <c r="E210" s="143"/>
      <c r="F210" s="139"/>
      <c r="G210" s="93"/>
      <c r="H210" s="33"/>
    </row>
    <row r="211" spans="1:8" s="24" customFormat="1" x14ac:dyDescent="0.25">
      <c r="A211" s="152"/>
      <c r="B211" s="145"/>
      <c r="C211" s="142"/>
      <c r="D211" s="142"/>
      <c r="E211" s="131" t="s">
        <v>11</v>
      </c>
      <c r="F211" s="132">
        <f>SUM(F191:F209)</f>
        <v>0</v>
      </c>
      <c r="G211" s="93"/>
      <c r="H211" s="33"/>
    </row>
    <row r="212" spans="1:8" s="24" customFormat="1" x14ac:dyDescent="0.25">
      <c r="A212" s="152"/>
      <c r="B212" s="145"/>
      <c r="C212" s="142"/>
      <c r="D212" s="142"/>
      <c r="E212" s="131"/>
      <c r="F212" s="132"/>
      <c r="G212" s="93"/>
      <c r="H212" s="33"/>
    </row>
    <row r="213" spans="1:8" s="24" customFormat="1" x14ac:dyDescent="0.2">
      <c r="A213" s="114"/>
      <c r="B213" s="123" t="s">
        <v>309</v>
      </c>
      <c r="C213" s="116"/>
      <c r="D213" s="116"/>
      <c r="E213" s="138"/>
      <c r="F213" s="119"/>
      <c r="G213" s="93"/>
      <c r="H213" s="33"/>
    </row>
    <row r="214" spans="1:8" s="24" customFormat="1" x14ac:dyDescent="0.2">
      <c r="A214" s="114"/>
      <c r="B214" s="159" t="s">
        <v>7</v>
      </c>
      <c r="C214" s="116"/>
      <c r="D214" s="116"/>
      <c r="E214" s="138"/>
      <c r="F214" s="119"/>
      <c r="G214" s="93"/>
      <c r="H214" s="33"/>
    </row>
    <row r="215" spans="1:8" s="24" customFormat="1" x14ac:dyDescent="0.2">
      <c r="A215" s="114" t="s">
        <v>135</v>
      </c>
      <c r="B215" s="137" t="s">
        <v>223</v>
      </c>
      <c r="C215" s="116" t="s">
        <v>137</v>
      </c>
      <c r="D215" s="116">
        <v>816.86</v>
      </c>
      <c r="E215" s="138"/>
      <c r="F215" s="119">
        <f>D215*E215</f>
        <v>0</v>
      </c>
      <c r="G215" s="93"/>
      <c r="H215" s="33"/>
    </row>
    <row r="216" spans="1:8" s="24" customFormat="1" ht="27" x14ac:dyDescent="0.2">
      <c r="A216" s="114" t="s">
        <v>286</v>
      </c>
      <c r="B216" s="137" t="s">
        <v>287</v>
      </c>
      <c r="C216" s="116"/>
      <c r="D216" s="116"/>
      <c r="E216" s="138"/>
      <c r="F216" s="119"/>
      <c r="G216" s="93"/>
      <c r="H216" s="33"/>
    </row>
    <row r="217" spans="1:8" s="24" customFormat="1" x14ac:dyDescent="0.2">
      <c r="A217" s="178" t="s">
        <v>286</v>
      </c>
      <c r="B217" s="137" t="s">
        <v>354</v>
      </c>
      <c r="C217" s="116" t="s">
        <v>17</v>
      </c>
      <c r="D217" s="116">
        <v>694.33</v>
      </c>
      <c r="E217" s="143"/>
      <c r="F217" s="119">
        <f>D217*E217</f>
        <v>0</v>
      </c>
      <c r="G217" s="93"/>
      <c r="H217" s="33"/>
    </row>
    <row r="218" spans="1:8" s="24" customFormat="1" ht="27" x14ac:dyDescent="0.2">
      <c r="A218" s="178" t="s">
        <v>355</v>
      </c>
      <c r="B218" s="137" t="s">
        <v>357</v>
      </c>
      <c r="C218" s="116"/>
      <c r="D218" s="116"/>
      <c r="E218" s="138"/>
      <c r="F218" s="119"/>
      <c r="G218" s="93"/>
      <c r="H218" s="33"/>
    </row>
    <row r="219" spans="1:8" s="24" customFormat="1" x14ac:dyDescent="0.2">
      <c r="A219" s="178" t="s">
        <v>356</v>
      </c>
      <c r="B219" s="137" t="s">
        <v>225</v>
      </c>
      <c r="C219" s="116" t="s">
        <v>17</v>
      </c>
      <c r="D219" s="116">
        <v>225.16</v>
      </c>
      <c r="E219" s="138"/>
      <c r="F219" s="119">
        <f>D219*E219</f>
        <v>0</v>
      </c>
      <c r="G219" s="93"/>
      <c r="H219" s="33"/>
    </row>
    <row r="220" spans="1:8" s="24" customFormat="1" ht="27" x14ac:dyDescent="0.2">
      <c r="A220" s="114" t="s">
        <v>226</v>
      </c>
      <c r="B220" s="137" t="s">
        <v>310</v>
      </c>
      <c r="C220" s="116"/>
      <c r="D220" s="116"/>
      <c r="E220" s="138"/>
      <c r="F220" s="119"/>
      <c r="G220" s="93"/>
      <c r="H220" s="33"/>
    </row>
    <row r="221" spans="1:8" s="24" customFormat="1" x14ac:dyDescent="0.2">
      <c r="A221" s="114" t="s">
        <v>228</v>
      </c>
      <c r="B221" s="137" t="s">
        <v>229</v>
      </c>
      <c r="C221" s="116" t="s">
        <v>17</v>
      </c>
      <c r="D221" s="116">
        <v>94.69</v>
      </c>
      <c r="E221" s="138"/>
      <c r="F221" s="119">
        <f>D221*E221</f>
        <v>0</v>
      </c>
      <c r="G221" s="93"/>
      <c r="H221" s="33"/>
    </row>
    <row r="222" spans="1:8" s="24" customFormat="1" x14ac:dyDescent="0.2">
      <c r="A222" s="114" t="s">
        <v>234</v>
      </c>
      <c r="B222" s="137" t="s">
        <v>311</v>
      </c>
      <c r="C222" s="116"/>
      <c r="D222" s="116"/>
      <c r="E222" s="138"/>
      <c r="F222" s="119"/>
      <c r="G222" s="93"/>
      <c r="H222" s="33"/>
    </row>
    <row r="223" spans="1:8" s="24" customFormat="1" ht="27" x14ac:dyDescent="0.2">
      <c r="A223" s="114" t="s">
        <v>312</v>
      </c>
      <c r="B223" s="137" t="s">
        <v>313</v>
      </c>
      <c r="C223" s="116" t="s">
        <v>17</v>
      </c>
      <c r="D223" s="116">
        <v>735.18</v>
      </c>
      <c r="E223" s="138"/>
      <c r="F223" s="119">
        <f>D223*E223</f>
        <v>0</v>
      </c>
      <c r="G223" s="93"/>
      <c r="H223" s="33"/>
    </row>
    <row r="224" spans="1:8" s="24" customFormat="1" ht="40.5" x14ac:dyDescent="0.2">
      <c r="A224" s="114" t="s">
        <v>314</v>
      </c>
      <c r="B224" s="137" t="s">
        <v>315</v>
      </c>
      <c r="C224" s="116"/>
      <c r="D224" s="116"/>
      <c r="E224" s="138"/>
      <c r="F224" s="119"/>
      <c r="G224" s="93"/>
      <c r="H224" s="33"/>
    </row>
    <row r="225" spans="1:8" s="24" customFormat="1" x14ac:dyDescent="0.2">
      <c r="A225" s="114" t="s">
        <v>316</v>
      </c>
      <c r="B225" s="137" t="s">
        <v>317</v>
      </c>
      <c r="C225" s="116" t="s">
        <v>9</v>
      </c>
      <c r="D225" s="116">
        <v>1561.44</v>
      </c>
      <c r="E225" s="138"/>
      <c r="F225" s="119">
        <f>D225*E225</f>
        <v>0</v>
      </c>
      <c r="G225" s="93"/>
      <c r="H225" s="33"/>
    </row>
    <row r="226" spans="1:8" s="24" customFormat="1" x14ac:dyDescent="0.2">
      <c r="A226" s="114"/>
      <c r="B226" s="159" t="s">
        <v>8</v>
      </c>
      <c r="C226" s="116"/>
      <c r="D226" s="116"/>
      <c r="E226" s="138"/>
      <c r="F226" s="119"/>
      <c r="G226" s="93"/>
      <c r="H226" s="33"/>
    </row>
    <row r="227" spans="1:8" s="24" customFormat="1" ht="27" x14ac:dyDescent="0.2">
      <c r="A227" s="114" t="s">
        <v>318</v>
      </c>
      <c r="B227" s="137" t="s">
        <v>319</v>
      </c>
      <c r="C227" s="116"/>
      <c r="D227" s="116"/>
      <c r="E227" s="138"/>
      <c r="F227" s="119"/>
      <c r="G227" s="93"/>
      <c r="H227" s="33"/>
    </row>
    <row r="228" spans="1:8" s="24" customFormat="1" x14ac:dyDescent="0.2">
      <c r="A228" s="140" t="s">
        <v>320</v>
      </c>
      <c r="B228" s="141" t="s">
        <v>321</v>
      </c>
      <c r="C228" s="142" t="s">
        <v>9</v>
      </c>
      <c r="D228" s="142">
        <f>D225</f>
        <v>1561.44</v>
      </c>
      <c r="E228" s="143"/>
      <c r="F228" s="139">
        <f>D228*E228</f>
        <v>0</v>
      </c>
      <c r="G228" s="93"/>
      <c r="H228" s="33"/>
    </row>
    <row r="229" spans="1:8" s="24" customFormat="1" ht="27" x14ac:dyDescent="0.2">
      <c r="A229" s="114"/>
      <c r="B229" s="137" t="s">
        <v>322</v>
      </c>
      <c r="C229" s="116"/>
      <c r="D229" s="116"/>
      <c r="E229" s="138"/>
      <c r="F229" s="119"/>
      <c r="G229" s="93"/>
      <c r="H229" s="33"/>
    </row>
    <row r="230" spans="1:8" s="24" customFormat="1" x14ac:dyDescent="0.2">
      <c r="A230" s="114" t="s">
        <v>323</v>
      </c>
      <c r="B230" s="137" t="s">
        <v>324</v>
      </c>
      <c r="C230" s="116"/>
      <c r="D230" s="116"/>
      <c r="E230" s="138"/>
      <c r="F230" s="139">
        <f>D230*E230</f>
        <v>0</v>
      </c>
      <c r="G230" s="93"/>
      <c r="H230" s="33"/>
    </row>
    <row r="231" spans="1:8" s="24" customFormat="1" x14ac:dyDescent="0.2">
      <c r="A231" s="114" t="s">
        <v>325</v>
      </c>
      <c r="B231" s="137" t="s">
        <v>326</v>
      </c>
      <c r="C231" s="116" t="s">
        <v>18</v>
      </c>
      <c r="D231" s="116">
        <v>3</v>
      </c>
      <c r="E231" s="143"/>
      <c r="F231" s="139">
        <f>D231*E231</f>
        <v>0</v>
      </c>
      <c r="G231" s="93"/>
      <c r="H231" s="33"/>
    </row>
    <row r="232" spans="1:8" s="24" customFormat="1" ht="27" x14ac:dyDescent="0.2">
      <c r="A232" s="114" t="s">
        <v>166</v>
      </c>
      <c r="B232" s="137" t="s">
        <v>167</v>
      </c>
      <c r="C232" s="116"/>
      <c r="D232" s="116"/>
      <c r="E232" s="138"/>
      <c r="F232" s="119"/>
      <c r="G232" s="93"/>
      <c r="H232" s="33"/>
    </row>
    <row r="233" spans="1:8" s="24" customFormat="1" x14ac:dyDescent="0.2">
      <c r="A233" s="114" t="s">
        <v>327</v>
      </c>
      <c r="B233" s="137" t="s">
        <v>328</v>
      </c>
      <c r="C233" s="116" t="s">
        <v>170</v>
      </c>
      <c r="D233" s="116">
        <v>2</v>
      </c>
      <c r="E233" s="138"/>
      <c r="F233" s="139">
        <f>D233*E233</f>
        <v>0</v>
      </c>
      <c r="G233" s="93"/>
      <c r="H233" s="33"/>
    </row>
    <row r="234" spans="1:8" s="24" customFormat="1" x14ac:dyDescent="0.2">
      <c r="A234" s="114" t="s">
        <v>329</v>
      </c>
      <c r="B234" s="137" t="s">
        <v>172</v>
      </c>
      <c r="C234" s="116"/>
      <c r="D234" s="116"/>
      <c r="E234" s="138"/>
      <c r="F234" s="119"/>
      <c r="G234" s="93"/>
      <c r="H234" s="33"/>
    </row>
    <row r="235" spans="1:8" s="24" customFormat="1" x14ac:dyDescent="0.2">
      <c r="A235" s="114" t="s">
        <v>173</v>
      </c>
      <c r="B235" s="137" t="s">
        <v>174</v>
      </c>
      <c r="C235" s="116" t="s">
        <v>18</v>
      </c>
      <c r="D235" s="116">
        <f>D233</f>
        <v>2</v>
      </c>
      <c r="E235" s="138"/>
      <c r="F235" s="139">
        <f>D235*E235</f>
        <v>0</v>
      </c>
      <c r="G235" s="93"/>
      <c r="H235" s="33"/>
    </row>
    <row r="236" spans="1:8" s="24" customFormat="1" ht="27" x14ac:dyDescent="0.2">
      <c r="A236" s="114" t="s">
        <v>175</v>
      </c>
      <c r="B236" s="137" t="s">
        <v>176</v>
      </c>
      <c r="C236" s="116"/>
      <c r="D236" s="116"/>
      <c r="E236" s="138"/>
      <c r="F236" s="119"/>
      <c r="G236" s="93"/>
      <c r="H236" s="33"/>
    </row>
    <row r="237" spans="1:8" s="24" customFormat="1" ht="27" x14ac:dyDescent="0.2">
      <c r="A237" s="114" t="s">
        <v>330</v>
      </c>
      <c r="B237" s="137" t="s">
        <v>178</v>
      </c>
      <c r="C237" s="116" t="s">
        <v>18</v>
      </c>
      <c r="D237" s="116">
        <v>2</v>
      </c>
      <c r="E237" s="138"/>
      <c r="F237" s="139">
        <f>D237*E237</f>
        <v>0</v>
      </c>
      <c r="G237" s="93"/>
      <c r="H237" s="33"/>
    </row>
    <row r="238" spans="1:8" s="24" customFormat="1" ht="54" x14ac:dyDescent="0.2">
      <c r="A238" s="114" t="s">
        <v>331</v>
      </c>
      <c r="B238" s="137" t="s">
        <v>332</v>
      </c>
      <c r="C238" s="116"/>
      <c r="D238" s="116"/>
      <c r="E238" s="138"/>
      <c r="F238" s="139"/>
      <c r="G238" s="93"/>
      <c r="H238" s="33"/>
    </row>
    <row r="239" spans="1:8" s="24" customFormat="1" ht="27" x14ac:dyDescent="0.2">
      <c r="A239" s="114" t="s">
        <v>333</v>
      </c>
      <c r="B239" s="137" t="s">
        <v>334</v>
      </c>
      <c r="C239" s="116" t="s">
        <v>335</v>
      </c>
      <c r="D239" s="116">
        <f>D237</f>
        <v>2</v>
      </c>
      <c r="E239" s="138"/>
      <c r="F239" s="139">
        <f>D239*E239</f>
        <v>0</v>
      </c>
      <c r="G239" s="93"/>
      <c r="H239" s="33"/>
    </row>
    <row r="240" spans="1:8" s="24" customFormat="1" x14ac:dyDescent="0.2">
      <c r="A240" s="114" t="s">
        <v>336</v>
      </c>
      <c r="B240" s="137" t="s">
        <v>337</v>
      </c>
      <c r="C240" s="116"/>
      <c r="D240" s="116"/>
      <c r="E240" s="138"/>
      <c r="F240" s="139"/>
      <c r="G240" s="93"/>
      <c r="H240" s="33"/>
    </row>
    <row r="241" spans="1:8" s="24" customFormat="1" x14ac:dyDescent="0.2">
      <c r="A241" s="114" t="s">
        <v>338</v>
      </c>
      <c r="B241" s="137" t="s">
        <v>339</v>
      </c>
      <c r="C241" s="116" t="s">
        <v>18</v>
      </c>
      <c r="D241" s="116">
        <v>4</v>
      </c>
      <c r="E241" s="138"/>
      <c r="F241" s="139">
        <f>D241*E241</f>
        <v>0</v>
      </c>
      <c r="G241" s="93"/>
      <c r="H241" s="33"/>
    </row>
    <row r="242" spans="1:8" s="24" customFormat="1" ht="27" x14ac:dyDescent="0.2">
      <c r="A242" s="114" t="s">
        <v>340</v>
      </c>
      <c r="B242" s="137" t="s">
        <v>341</v>
      </c>
      <c r="C242" s="116" t="s">
        <v>18</v>
      </c>
      <c r="D242" s="116">
        <f>D239</f>
        <v>2</v>
      </c>
      <c r="E242" s="143"/>
      <c r="F242" s="139">
        <f>D242*E242</f>
        <v>0</v>
      </c>
      <c r="G242" s="93"/>
      <c r="H242" s="33"/>
    </row>
    <row r="243" spans="1:8" s="24" customFormat="1" x14ac:dyDescent="0.2">
      <c r="A243" s="114" t="s">
        <v>342</v>
      </c>
      <c r="B243" s="137" t="s">
        <v>343</v>
      </c>
      <c r="C243" s="116" t="s">
        <v>18</v>
      </c>
      <c r="D243" s="116">
        <f>D242</f>
        <v>2</v>
      </c>
      <c r="E243" s="143"/>
      <c r="F243" s="139">
        <f>D243*E243</f>
        <v>0</v>
      </c>
      <c r="G243" s="93"/>
      <c r="H243" s="33"/>
    </row>
    <row r="244" spans="1:8" s="24" customFormat="1" ht="54" x14ac:dyDescent="0.2">
      <c r="A244" s="114" t="s">
        <v>344</v>
      </c>
      <c r="B244" s="137" t="s">
        <v>345</v>
      </c>
      <c r="C244" s="116" t="s">
        <v>18</v>
      </c>
      <c r="D244" s="116">
        <v>3</v>
      </c>
      <c r="E244" s="143"/>
      <c r="F244" s="139">
        <f>D244*E244</f>
        <v>0</v>
      </c>
      <c r="G244" s="93"/>
      <c r="H244" s="33"/>
    </row>
    <row r="245" spans="1:8" s="24" customFormat="1" x14ac:dyDescent="0.2">
      <c r="A245" s="114"/>
      <c r="B245" s="137"/>
      <c r="C245" s="116"/>
      <c r="D245" s="116"/>
      <c r="E245" s="138"/>
      <c r="F245" s="119"/>
      <c r="G245" s="93"/>
      <c r="H245" s="33"/>
    </row>
    <row r="246" spans="1:8" s="24" customFormat="1" x14ac:dyDescent="0.2">
      <c r="A246" s="114"/>
      <c r="B246" s="137"/>
      <c r="C246" s="116"/>
      <c r="D246" s="116"/>
      <c r="E246" s="160" t="s">
        <v>11</v>
      </c>
      <c r="F246" s="122">
        <f>SUM(F214:F244)</f>
        <v>0</v>
      </c>
      <c r="G246" s="93"/>
      <c r="H246" s="33"/>
    </row>
    <row r="247" spans="1:8" s="24" customFormat="1" x14ac:dyDescent="0.2">
      <c r="A247" s="161"/>
      <c r="B247" s="123" t="s">
        <v>346</v>
      </c>
      <c r="C247" s="162"/>
      <c r="D247" s="163"/>
      <c r="E247" s="164"/>
      <c r="F247" s="119"/>
      <c r="G247" s="93"/>
      <c r="H247" s="33"/>
    </row>
    <row r="248" spans="1:8" s="24" customFormat="1" x14ac:dyDescent="0.2">
      <c r="A248" s="165"/>
      <c r="B248" s="159" t="s">
        <v>7</v>
      </c>
      <c r="C248" s="166"/>
      <c r="D248" s="166"/>
      <c r="E248" s="167"/>
      <c r="F248" s="119"/>
      <c r="G248" s="93"/>
      <c r="H248" s="33"/>
    </row>
    <row r="249" spans="1:8" s="24" customFormat="1" ht="27" x14ac:dyDescent="0.2">
      <c r="A249" s="147" t="s">
        <v>179</v>
      </c>
      <c r="B249" s="137" t="s">
        <v>180</v>
      </c>
      <c r="C249" s="166"/>
      <c r="D249" s="166"/>
      <c r="E249" s="167"/>
      <c r="F249" s="139"/>
      <c r="G249" s="93"/>
      <c r="H249" s="33"/>
    </row>
    <row r="250" spans="1:8" s="24" customFormat="1" x14ac:dyDescent="0.2">
      <c r="A250" s="147" t="s">
        <v>181</v>
      </c>
      <c r="B250" s="137" t="s">
        <v>182</v>
      </c>
      <c r="C250" s="166" t="s">
        <v>18</v>
      </c>
      <c r="D250" s="166">
        <v>1</v>
      </c>
      <c r="E250" s="149"/>
      <c r="F250" s="139">
        <f>D250*E250</f>
        <v>0</v>
      </c>
      <c r="G250" s="93"/>
      <c r="H250" s="33"/>
    </row>
    <row r="251" spans="1:8" s="24" customFormat="1" x14ac:dyDescent="0.2">
      <c r="A251" s="165" t="s">
        <v>217</v>
      </c>
      <c r="B251" s="137" t="s">
        <v>218</v>
      </c>
      <c r="C251" s="166"/>
      <c r="D251" s="166"/>
      <c r="E251" s="167"/>
      <c r="F251" s="119"/>
      <c r="G251" s="93"/>
      <c r="H251" s="33"/>
    </row>
    <row r="252" spans="1:8" s="24" customFormat="1" ht="27" x14ac:dyDescent="0.2">
      <c r="A252" s="165" t="s">
        <v>219</v>
      </c>
      <c r="B252" s="137" t="s">
        <v>220</v>
      </c>
      <c r="C252" s="166" t="s">
        <v>221</v>
      </c>
      <c r="D252" s="166">
        <v>10.6</v>
      </c>
      <c r="E252" s="167"/>
      <c r="F252" s="139">
        <f>D252*E252</f>
        <v>0</v>
      </c>
      <c r="G252" s="93"/>
      <c r="H252" s="33"/>
    </row>
    <row r="253" spans="1:8" s="24" customFormat="1" x14ac:dyDescent="0.2">
      <c r="A253" s="165" t="s">
        <v>116</v>
      </c>
      <c r="B253" s="141" t="s">
        <v>347</v>
      </c>
      <c r="C253" s="166"/>
      <c r="D253" s="166"/>
      <c r="E253" s="167"/>
      <c r="F253" s="119"/>
      <c r="G253" s="93"/>
      <c r="H253" s="33"/>
    </row>
    <row r="254" spans="1:8" s="24" customFormat="1" x14ac:dyDescent="0.2">
      <c r="A254" s="165" t="s">
        <v>118</v>
      </c>
      <c r="B254" s="137" t="s">
        <v>348</v>
      </c>
      <c r="C254" s="166" t="s">
        <v>120</v>
      </c>
      <c r="D254" s="166">
        <v>3.7</v>
      </c>
      <c r="E254" s="167"/>
      <c r="F254" s="139">
        <f>D254*E254</f>
        <v>0</v>
      </c>
      <c r="G254" s="93"/>
      <c r="H254" s="33"/>
    </row>
    <row r="255" spans="1:8" s="24" customFormat="1" x14ac:dyDescent="0.2">
      <c r="A255" s="165" t="s">
        <v>187</v>
      </c>
      <c r="B255" s="137" t="s">
        <v>188</v>
      </c>
      <c r="C255" s="166"/>
      <c r="D255" s="166"/>
      <c r="E255" s="167"/>
      <c r="F255" s="119"/>
      <c r="G255" s="93"/>
      <c r="H255" s="33"/>
    </row>
    <row r="256" spans="1:8" s="24" customFormat="1" x14ac:dyDescent="0.2">
      <c r="A256" s="165" t="s">
        <v>189</v>
      </c>
      <c r="B256" s="137" t="s">
        <v>159</v>
      </c>
      <c r="C256" s="166" t="s">
        <v>18</v>
      </c>
      <c r="D256" s="166">
        <v>1</v>
      </c>
      <c r="E256" s="167"/>
      <c r="F256" s="139">
        <f>D256*E256</f>
        <v>0</v>
      </c>
      <c r="G256" s="93"/>
      <c r="H256" s="33"/>
    </row>
    <row r="257" spans="1:9" s="24" customFormat="1" ht="27" x14ac:dyDescent="0.25">
      <c r="A257" s="114" t="s">
        <v>121</v>
      </c>
      <c r="B257" s="115" t="s">
        <v>349</v>
      </c>
      <c r="C257" s="116"/>
      <c r="D257" s="116"/>
      <c r="E257" s="118"/>
      <c r="F257" s="119"/>
      <c r="G257" s="93"/>
      <c r="H257" s="33"/>
    </row>
    <row r="258" spans="1:9" s="24" customFormat="1" x14ac:dyDescent="0.25">
      <c r="A258" s="114" t="s">
        <v>123</v>
      </c>
      <c r="B258" s="115" t="s">
        <v>124</v>
      </c>
      <c r="C258" s="116" t="s">
        <v>120</v>
      </c>
      <c r="D258" s="116">
        <v>3.7</v>
      </c>
      <c r="E258" s="120"/>
      <c r="F258" s="113">
        <f>D258*E258</f>
        <v>0</v>
      </c>
      <c r="G258" s="93"/>
      <c r="H258" s="33"/>
    </row>
    <row r="259" spans="1:9" s="24" customFormat="1" x14ac:dyDescent="0.2">
      <c r="A259" s="140"/>
      <c r="B259" s="141" t="s">
        <v>206</v>
      </c>
      <c r="C259" s="142"/>
      <c r="D259" s="142"/>
      <c r="E259" s="143"/>
      <c r="F259" s="139"/>
      <c r="G259" s="93"/>
      <c r="H259" s="33"/>
    </row>
    <row r="260" spans="1:9" s="24" customFormat="1" x14ac:dyDescent="0.25">
      <c r="A260" s="140" t="s">
        <v>207</v>
      </c>
      <c r="B260" s="145" t="s">
        <v>208</v>
      </c>
      <c r="C260" s="142" t="s">
        <v>18</v>
      </c>
      <c r="D260" s="142">
        <v>3</v>
      </c>
      <c r="E260" s="143"/>
      <c r="F260" s="139">
        <f>D260*E260</f>
        <v>0</v>
      </c>
      <c r="G260" s="93"/>
      <c r="H260" s="33"/>
    </row>
    <row r="261" spans="1:9" s="24" customFormat="1" ht="14.25" thickBot="1" x14ac:dyDescent="0.25">
      <c r="A261" s="67"/>
      <c r="B261" s="68"/>
      <c r="C261" s="69"/>
      <c r="D261" s="70"/>
      <c r="E261" s="168" t="s">
        <v>11</v>
      </c>
      <c r="F261" s="122">
        <f>SUM(F248:F260)</f>
        <v>0</v>
      </c>
      <c r="G261" s="93"/>
      <c r="H261" s="33"/>
    </row>
    <row r="262" spans="1:9" s="24" customFormat="1" ht="12.75" thickTop="1" x14ac:dyDescent="0.2">
      <c r="A262" s="71"/>
      <c r="B262" s="72"/>
      <c r="C262" s="71"/>
      <c r="D262" s="71"/>
      <c r="E262" s="71"/>
      <c r="F262" s="71"/>
      <c r="G262" s="93"/>
      <c r="H262" s="33"/>
    </row>
    <row r="263" spans="1:9" s="24" customFormat="1" ht="12" x14ac:dyDescent="0.2">
      <c r="A263" s="73"/>
      <c r="B263" s="74"/>
      <c r="C263" s="73"/>
      <c r="D263" s="73"/>
      <c r="E263" s="73"/>
      <c r="F263" s="73"/>
      <c r="G263" s="93"/>
      <c r="H263" s="96"/>
    </row>
    <row r="264" spans="1:9" s="24" customFormat="1" ht="12" x14ac:dyDescent="0.2">
      <c r="A264" s="73"/>
      <c r="B264" s="75" t="s">
        <v>10</v>
      </c>
      <c r="C264" s="76"/>
      <c r="D264" s="77"/>
      <c r="E264" s="77"/>
      <c r="F264" s="78"/>
      <c r="G264" s="93"/>
      <c r="H264" s="96"/>
    </row>
    <row r="265" spans="1:9" s="24" customFormat="1" ht="11.1" customHeight="1" x14ac:dyDescent="0.2">
      <c r="A265" s="73"/>
      <c r="B265" s="79"/>
      <c r="C265" s="76"/>
      <c r="D265" s="77"/>
      <c r="E265" s="77"/>
      <c r="F265" s="78"/>
      <c r="G265" s="93"/>
      <c r="H265" s="96"/>
    </row>
    <row r="266" spans="1:9" s="24" customFormat="1" ht="12" x14ac:dyDescent="0.2">
      <c r="A266" s="73"/>
      <c r="B266" s="80"/>
      <c r="C266" s="76"/>
      <c r="D266" s="81" t="s">
        <v>7</v>
      </c>
      <c r="E266" s="81" t="s">
        <v>8</v>
      </c>
      <c r="F266" s="82" t="s">
        <v>11</v>
      </c>
      <c r="G266" s="93"/>
      <c r="H266" s="33"/>
    </row>
    <row r="267" spans="1:9" s="24" customFormat="1" ht="13.5" customHeight="1" x14ac:dyDescent="0.2">
      <c r="A267" s="73"/>
      <c r="B267" s="83"/>
      <c r="C267" s="76"/>
      <c r="D267" s="77"/>
      <c r="E267" s="77"/>
      <c r="F267" s="78"/>
      <c r="G267" s="93"/>
      <c r="H267" s="33"/>
    </row>
    <row r="268" spans="1:9" s="24" customFormat="1" ht="13.5" customHeight="1" x14ac:dyDescent="0.2">
      <c r="A268" s="84"/>
      <c r="B268" s="85" t="str">
        <f>B10</f>
        <v>PERFORACIÓN DE POZO (200 MTS)</v>
      </c>
      <c r="C268" s="76"/>
      <c r="D268" s="86">
        <f>F71</f>
        <v>0</v>
      </c>
      <c r="E268" s="86">
        <f>F84</f>
        <v>0</v>
      </c>
      <c r="F268" s="86">
        <f>D268+E268</f>
        <v>0</v>
      </c>
      <c r="G268" s="93"/>
      <c r="H268" s="33"/>
      <c r="I268" s="34"/>
    </row>
    <row r="269" spans="1:9" s="24" customFormat="1" ht="13.5" customHeight="1" x14ac:dyDescent="0.2">
      <c r="A269" s="84"/>
      <c r="B269" s="85"/>
      <c r="C269" s="76"/>
      <c r="D269" s="86"/>
      <c r="E269" s="86"/>
      <c r="F269" s="86"/>
      <c r="G269" s="93"/>
      <c r="H269" s="33"/>
      <c r="I269" s="34"/>
    </row>
    <row r="270" spans="1:9" s="24" customFormat="1" ht="13.5" customHeight="1" x14ac:dyDescent="0.2">
      <c r="A270" s="84"/>
      <c r="B270" s="175" t="str">
        <f>B85</f>
        <v>EQUIPO DE BOMBEO</v>
      </c>
      <c r="C270" s="76"/>
      <c r="D270" s="86"/>
      <c r="E270" s="86"/>
      <c r="F270" s="86">
        <f>F91</f>
        <v>0</v>
      </c>
      <c r="G270" s="93"/>
      <c r="H270" s="33"/>
      <c r="I270" s="34"/>
    </row>
    <row r="271" spans="1:9" s="24" customFormat="1" ht="13.5" customHeight="1" x14ac:dyDescent="0.2">
      <c r="A271" s="84"/>
      <c r="B271" s="85"/>
      <c r="C271" s="76"/>
      <c r="D271" s="86"/>
      <c r="E271" s="86"/>
      <c r="F271" s="86"/>
      <c r="G271" s="93"/>
      <c r="H271" s="33"/>
      <c r="I271" s="34"/>
    </row>
    <row r="272" spans="1:9" s="24" customFormat="1" ht="13.5" customHeight="1" x14ac:dyDescent="0.2">
      <c r="A272" s="84"/>
      <c r="B272" s="85" t="str">
        <f>B93</f>
        <v>ELECTRIFICACIÓN</v>
      </c>
      <c r="C272" s="76"/>
      <c r="D272" s="86"/>
      <c r="E272" s="86"/>
      <c r="F272" s="86">
        <f>F99</f>
        <v>0</v>
      </c>
      <c r="G272" s="93"/>
      <c r="H272" s="33"/>
      <c r="I272" s="34"/>
    </row>
    <row r="273" spans="1:9" s="24" customFormat="1" ht="13.5" customHeight="1" x14ac:dyDescent="0.2">
      <c r="A273" s="84"/>
      <c r="B273" s="85"/>
      <c r="C273" s="76"/>
      <c r="D273" s="86"/>
      <c r="E273" s="86"/>
      <c r="F273" s="86"/>
      <c r="G273" s="93"/>
      <c r="H273" s="33"/>
      <c r="I273" s="34"/>
    </row>
    <row r="274" spans="1:9" s="24" customFormat="1" ht="13.5" customHeight="1" x14ac:dyDescent="0.2">
      <c r="A274" s="84"/>
      <c r="B274" s="85" t="str">
        <f>B100</f>
        <v>DESCARGA HIDRÁULICA</v>
      </c>
      <c r="C274" s="76"/>
      <c r="D274" s="86"/>
      <c r="E274" s="86"/>
      <c r="F274" s="86">
        <f>F148</f>
        <v>0</v>
      </c>
      <c r="G274" s="93"/>
      <c r="H274" s="33"/>
      <c r="I274" s="34"/>
    </row>
    <row r="275" spans="1:9" s="24" customFormat="1" ht="13.5" customHeight="1" x14ac:dyDescent="0.2">
      <c r="A275" s="84"/>
      <c r="B275" s="85"/>
      <c r="C275" s="76"/>
      <c r="D275" s="86"/>
      <c r="E275" s="86"/>
      <c r="F275" s="86"/>
      <c r="G275" s="93"/>
      <c r="H275" s="33"/>
      <c r="I275" s="34"/>
    </row>
    <row r="276" spans="1:9" s="24" customFormat="1" ht="13.5" customHeight="1" x14ac:dyDescent="0.2">
      <c r="A276" s="84"/>
      <c r="B276" s="85" t="str">
        <f>B150</f>
        <v>CASETA DE CLORACION..</v>
      </c>
      <c r="C276" s="76"/>
      <c r="D276" s="86"/>
      <c r="E276" s="86"/>
      <c r="F276" s="86">
        <f>F187</f>
        <v>0</v>
      </c>
      <c r="G276" s="93"/>
      <c r="H276" s="33"/>
      <c r="I276" s="34"/>
    </row>
    <row r="277" spans="1:9" s="24" customFormat="1" ht="13.5" customHeight="1" x14ac:dyDescent="0.2">
      <c r="A277" s="84"/>
      <c r="B277" s="85"/>
      <c r="C277" s="76"/>
      <c r="D277" s="86"/>
      <c r="E277" s="86"/>
      <c r="F277" s="86"/>
      <c r="G277" s="93"/>
      <c r="H277" s="33"/>
      <c r="I277" s="34"/>
    </row>
    <row r="278" spans="1:9" s="24" customFormat="1" ht="13.5" customHeight="1" x14ac:dyDescent="0.2">
      <c r="A278" s="84"/>
      <c r="B278" s="85" t="str">
        <f>B189</f>
        <v>CERCO DE PROTECCION</v>
      </c>
      <c r="C278" s="76"/>
      <c r="D278" s="86"/>
      <c r="E278" s="86"/>
      <c r="F278" s="86">
        <f>F211</f>
        <v>0</v>
      </c>
      <c r="G278" s="93"/>
      <c r="H278" s="33"/>
      <c r="I278" s="34"/>
    </row>
    <row r="279" spans="1:9" s="24" customFormat="1" ht="13.5" customHeight="1" x14ac:dyDescent="0.2">
      <c r="A279" s="84"/>
      <c r="B279" s="85"/>
      <c r="C279" s="76"/>
      <c r="D279" s="86"/>
      <c r="E279" s="86"/>
      <c r="F279" s="86"/>
      <c r="G279" s="93"/>
      <c r="H279" s="33"/>
      <c r="I279" s="34"/>
    </row>
    <row r="280" spans="1:9" s="24" customFormat="1" ht="13.5" customHeight="1" x14ac:dyDescent="0.2">
      <c r="A280" s="84"/>
      <c r="B280" s="85" t="str">
        <f>B213</f>
        <v>LINEA DE CONDUCCIÓN</v>
      </c>
      <c r="C280" s="76"/>
      <c r="D280" s="86"/>
      <c r="E280" s="86"/>
      <c r="F280" s="86">
        <f>F246</f>
        <v>0</v>
      </c>
      <c r="G280" s="93"/>
      <c r="H280" s="33"/>
      <c r="I280" s="34"/>
    </row>
    <row r="281" spans="1:9" s="24" customFormat="1" ht="13.5" customHeight="1" x14ac:dyDescent="0.2">
      <c r="A281" s="84"/>
      <c r="B281" s="85"/>
      <c r="C281" s="76"/>
      <c r="D281" s="86"/>
      <c r="E281" s="86"/>
      <c r="F281" s="86"/>
      <c r="G281" s="93"/>
      <c r="H281" s="33"/>
      <c r="I281" s="34"/>
    </row>
    <row r="282" spans="1:9" s="24" customFormat="1" ht="25.5" customHeight="1" x14ac:dyDescent="0.2">
      <c r="A282" s="84"/>
      <c r="B282" s="85" t="str">
        <f>B247</f>
        <v>ENTRADA AL TANQUE DE ALMACENAMIENTO</v>
      </c>
      <c r="C282" s="76"/>
      <c r="D282" s="86"/>
      <c r="E282" s="86"/>
      <c r="F282" s="86">
        <f>F261</f>
        <v>0</v>
      </c>
      <c r="G282" s="93"/>
      <c r="H282" s="33"/>
      <c r="I282" s="34"/>
    </row>
    <row r="283" spans="1:9" s="24" customFormat="1" ht="13.5" customHeight="1" x14ac:dyDescent="0.2">
      <c r="A283" s="84"/>
      <c r="B283" s="85"/>
      <c r="C283" s="76"/>
      <c r="D283" s="86"/>
      <c r="E283" s="86"/>
      <c r="F283" s="86"/>
      <c r="G283" s="93"/>
      <c r="H283" s="33"/>
      <c r="I283" s="34"/>
    </row>
    <row r="284" spans="1:9" s="24" customFormat="1" ht="13.5" customHeight="1" x14ac:dyDescent="0.2">
      <c r="A284" s="73"/>
      <c r="B284" s="83"/>
      <c r="C284" s="76"/>
      <c r="D284" s="86"/>
      <c r="E284" s="86"/>
      <c r="F284" s="86"/>
      <c r="G284" s="93"/>
      <c r="H284" s="33"/>
    </row>
    <row r="285" spans="1:9" s="24" customFormat="1" ht="12" x14ac:dyDescent="0.2">
      <c r="A285" s="73"/>
      <c r="B285" s="80"/>
      <c r="C285" s="87" t="s">
        <v>0</v>
      </c>
      <c r="D285" s="86">
        <f>SUM(D267:D284)</f>
        <v>0</v>
      </c>
      <c r="E285" s="86">
        <f>SUM(E267:E284)</f>
        <v>0</v>
      </c>
      <c r="F285" s="86">
        <f>SUM(F267:F284)</f>
        <v>0</v>
      </c>
      <c r="G285" s="86"/>
      <c r="H285" s="96"/>
    </row>
    <row r="286" spans="1:9" s="24" customFormat="1" ht="12" x14ac:dyDescent="0.2">
      <c r="A286" s="73"/>
      <c r="B286" s="80"/>
      <c r="C286" s="87" t="s">
        <v>15</v>
      </c>
      <c r="D286" s="86"/>
      <c r="E286" s="86"/>
      <c r="F286" s="88">
        <f>F285*0.16</f>
        <v>0</v>
      </c>
      <c r="G286" s="93"/>
      <c r="H286" s="33"/>
    </row>
    <row r="287" spans="1:9" s="24" customFormat="1" ht="2.25" customHeight="1" x14ac:dyDescent="0.2">
      <c r="A287" s="73"/>
      <c r="B287" s="80"/>
      <c r="C287" s="87"/>
      <c r="D287" s="86"/>
      <c r="E287" s="86"/>
      <c r="F287" s="89"/>
      <c r="G287" s="93"/>
      <c r="H287" s="33"/>
    </row>
    <row r="288" spans="1:9" s="24" customFormat="1" ht="25.5" customHeight="1" x14ac:dyDescent="0.2">
      <c r="A288" s="73"/>
      <c r="B288" s="80"/>
      <c r="C288" s="87" t="s">
        <v>11</v>
      </c>
      <c r="D288" s="86"/>
      <c r="E288" s="86"/>
      <c r="F288" s="89">
        <f>F285+F286</f>
        <v>0</v>
      </c>
      <c r="G288" s="93"/>
      <c r="H288" s="96"/>
    </row>
    <row r="289" spans="2:8" s="24" customFormat="1" ht="12" x14ac:dyDescent="0.2">
      <c r="B289" s="33"/>
      <c r="G289" s="93"/>
      <c r="H289" s="33"/>
    </row>
    <row r="290" spans="2:8" s="24" customFormat="1" ht="12" x14ac:dyDescent="0.2">
      <c r="B290" s="33"/>
      <c r="G290" s="93"/>
      <c r="H290" s="33"/>
    </row>
    <row r="291" spans="2:8" s="24" customFormat="1" ht="12" x14ac:dyDescent="0.2">
      <c r="B291" s="33"/>
      <c r="G291" s="93"/>
      <c r="H291" s="33"/>
    </row>
    <row r="292" spans="2:8" s="24" customFormat="1" ht="12" x14ac:dyDescent="0.2">
      <c r="B292" s="33"/>
      <c r="G292" s="93"/>
      <c r="H292" s="33"/>
    </row>
    <row r="293" spans="2:8" s="24" customFormat="1" ht="12" x14ac:dyDescent="0.2">
      <c r="B293" s="33"/>
      <c r="G293" s="93"/>
      <c r="H293" s="33"/>
    </row>
    <row r="294" spans="2:8" s="24" customFormat="1" ht="12" x14ac:dyDescent="0.2">
      <c r="B294" s="33"/>
      <c r="G294" s="93"/>
      <c r="H294" s="33"/>
    </row>
    <row r="295" spans="2:8" s="24" customFormat="1" ht="12" x14ac:dyDescent="0.2">
      <c r="B295" s="33"/>
      <c r="G295" s="93"/>
      <c r="H295" s="33"/>
    </row>
    <row r="296" spans="2:8" s="24" customFormat="1" ht="12" x14ac:dyDescent="0.2">
      <c r="B296" s="33"/>
      <c r="G296" s="93"/>
      <c r="H296" s="33"/>
    </row>
    <row r="297" spans="2:8" s="24" customFormat="1" ht="12" x14ac:dyDescent="0.2">
      <c r="B297" s="33"/>
      <c r="G297" s="93"/>
      <c r="H297" s="33"/>
    </row>
    <row r="298" spans="2:8" s="24" customFormat="1" ht="12" x14ac:dyDescent="0.2">
      <c r="B298" s="33"/>
      <c r="G298" s="93"/>
      <c r="H298" s="33"/>
    </row>
    <row r="299" spans="2:8" s="24" customFormat="1" ht="12" x14ac:dyDescent="0.2">
      <c r="B299" s="33"/>
      <c r="G299" s="93"/>
      <c r="H299" s="33"/>
    </row>
    <row r="300" spans="2:8" s="24" customFormat="1" ht="12" x14ac:dyDescent="0.2">
      <c r="B300" s="33"/>
      <c r="G300" s="93"/>
      <c r="H300" s="33"/>
    </row>
    <row r="301" spans="2:8" s="24" customFormat="1" ht="12" x14ac:dyDescent="0.2">
      <c r="B301" s="33"/>
      <c r="G301" s="93"/>
      <c r="H301" s="33"/>
    </row>
    <row r="302" spans="2:8" s="24" customFormat="1" ht="12" x14ac:dyDescent="0.2">
      <c r="B302" s="33"/>
      <c r="G302" s="93"/>
      <c r="H302" s="33"/>
    </row>
    <row r="303" spans="2:8" s="24" customFormat="1" ht="12" x14ac:dyDescent="0.2">
      <c r="B303" s="33"/>
      <c r="G303" s="93"/>
      <c r="H303" s="33"/>
    </row>
    <row r="304" spans="2:8" s="24" customFormat="1" ht="12" x14ac:dyDescent="0.2">
      <c r="B304" s="33"/>
      <c r="G304" s="93"/>
      <c r="H304" s="33"/>
    </row>
    <row r="305" spans="2:8" s="24" customFormat="1" ht="12" x14ac:dyDescent="0.2">
      <c r="B305" s="33"/>
      <c r="G305" s="93"/>
      <c r="H305" s="33"/>
    </row>
    <row r="306" spans="2:8" s="24" customFormat="1" ht="12" x14ac:dyDescent="0.2">
      <c r="B306" s="33"/>
      <c r="G306" s="93"/>
      <c r="H306" s="33"/>
    </row>
    <row r="307" spans="2:8" s="24" customFormat="1" ht="12" x14ac:dyDescent="0.2">
      <c r="B307" s="33"/>
      <c r="G307" s="93"/>
      <c r="H307" s="33"/>
    </row>
    <row r="308" spans="2:8" s="24" customFormat="1" ht="12" x14ac:dyDescent="0.2">
      <c r="B308" s="33"/>
      <c r="G308" s="93"/>
      <c r="H308" s="33"/>
    </row>
    <row r="309" spans="2:8" s="24" customFormat="1" ht="12" x14ac:dyDescent="0.2">
      <c r="B309" s="33"/>
      <c r="G309" s="93"/>
      <c r="H309" s="33"/>
    </row>
    <row r="310" spans="2:8" s="24" customFormat="1" ht="12" x14ac:dyDescent="0.2">
      <c r="B310" s="33"/>
      <c r="G310" s="93"/>
      <c r="H310" s="33"/>
    </row>
    <row r="311" spans="2:8" s="24" customFormat="1" ht="12" x14ac:dyDescent="0.2">
      <c r="B311" s="33"/>
      <c r="G311" s="93"/>
      <c r="H311" s="33"/>
    </row>
    <row r="312" spans="2:8" s="24" customFormat="1" ht="12" x14ac:dyDescent="0.2">
      <c r="B312" s="33"/>
      <c r="G312" s="93"/>
      <c r="H312" s="33"/>
    </row>
    <row r="313" spans="2:8" s="24" customFormat="1" ht="12" x14ac:dyDescent="0.2">
      <c r="B313" s="33"/>
      <c r="G313" s="93"/>
      <c r="H313" s="33"/>
    </row>
    <row r="314" spans="2:8" s="24" customFormat="1" ht="12" x14ac:dyDescent="0.2">
      <c r="B314" s="33"/>
      <c r="G314" s="93"/>
      <c r="H314" s="33"/>
    </row>
    <row r="315" spans="2:8" s="24" customFormat="1" ht="12" x14ac:dyDescent="0.2">
      <c r="B315" s="33"/>
      <c r="G315" s="93"/>
      <c r="H315" s="33"/>
    </row>
    <row r="316" spans="2:8" s="24" customFormat="1" ht="12" x14ac:dyDescent="0.2">
      <c r="B316" s="33"/>
      <c r="G316" s="93"/>
      <c r="H316" s="33"/>
    </row>
    <row r="317" spans="2:8" s="24" customFormat="1" ht="12" x14ac:dyDescent="0.2">
      <c r="B317" s="33"/>
      <c r="G317" s="93"/>
      <c r="H317" s="33"/>
    </row>
    <row r="318" spans="2:8" s="24" customFormat="1" ht="12" x14ac:dyDescent="0.2">
      <c r="B318" s="33"/>
      <c r="G318" s="93"/>
      <c r="H318" s="33"/>
    </row>
    <row r="319" spans="2:8" s="24" customFormat="1" ht="12" x14ac:dyDescent="0.2">
      <c r="B319" s="33"/>
      <c r="G319" s="93"/>
      <c r="H319" s="33"/>
    </row>
    <row r="320" spans="2:8" s="24" customFormat="1" ht="12" x14ac:dyDescent="0.2">
      <c r="B320" s="33"/>
      <c r="G320" s="93"/>
      <c r="H320" s="33"/>
    </row>
    <row r="321" spans="2:8" s="24" customFormat="1" ht="12" x14ac:dyDescent="0.2">
      <c r="B321" s="33"/>
      <c r="G321" s="93"/>
      <c r="H321" s="33"/>
    </row>
    <row r="322" spans="2:8" s="24" customFormat="1" ht="12" x14ac:dyDescent="0.2">
      <c r="B322" s="33"/>
      <c r="G322" s="93"/>
      <c r="H322" s="33"/>
    </row>
    <row r="323" spans="2:8" s="24" customFormat="1" ht="12" x14ac:dyDescent="0.2">
      <c r="B323" s="33"/>
      <c r="G323" s="93"/>
      <c r="H323" s="33"/>
    </row>
    <row r="324" spans="2:8" s="24" customFormat="1" ht="12" x14ac:dyDescent="0.2">
      <c r="B324" s="33"/>
      <c r="G324" s="93"/>
      <c r="H324" s="33"/>
    </row>
    <row r="325" spans="2:8" s="24" customFormat="1" ht="12" x14ac:dyDescent="0.2">
      <c r="B325" s="33"/>
      <c r="G325" s="93"/>
      <c r="H325" s="33"/>
    </row>
    <row r="326" spans="2:8" s="24" customFormat="1" ht="12" x14ac:dyDescent="0.2">
      <c r="B326" s="33"/>
      <c r="G326" s="93"/>
      <c r="H326" s="33"/>
    </row>
    <row r="327" spans="2:8" s="24" customFormat="1" ht="12" x14ac:dyDescent="0.2">
      <c r="B327" s="33"/>
      <c r="G327" s="93"/>
      <c r="H327" s="33"/>
    </row>
    <row r="328" spans="2:8" s="24" customFormat="1" ht="12" x14ac:dyDescent="0.2">
      <c r="B328" s="33"/>
      <c r="G328" s="93"/>
      <c r="H328" s="33"/>
    </row>
    <row r="329" spans="2:8" s="24" customFormat="1" ht="12" x14ac:dyDescent="0.2">
      <c r="B329" s="33"/>
      <c r="G329" s="93"/>
      <c r="H329" s="33"/>
    </row>
    <row r="330" spans="2:8" s="24" customFormat="1" ht="12" x14ac:dyDescent="0.2">
      <c r="B330" s="33"/>
      <c r="G330" s="93"/>
      <c r="H330" s="33"/>
    </row>
    <row r="331" spans="2:8" s="24" customFormat="1" ht="12" x14ac:dyDescent="0.2">
      <c r="B331" s="33"/>
      <c r="G331" s="93"/>
      <c r="H331" s="33"/>
    </row>
    <row r="332" spans="2:8" s="24" customFormat="1" ht="12" x14ac:dyDescent="0.2">
      <c r="B332" s="33"/>
      <c r="G332" s="93"/>
      <c r="H332" s="33"/>
    </row>
    <row r="333" spans="2:8" s="24" customFormat="1" ht="12" x14ac:dyDescent="0.2">
      <c r="B333" s="33"/>
      <c r="G333" s="93"/>
      <c r="H333" s="33"/>
    </row>
    <row r="334" spans="2:8" s="24" customFormat="1" ht="12" x14ac:dyDescent="0.2">
      <c r="B334" s="33"/>
      <c r="G334" s="93"/>
      <c r="H334" s="33"/>
    </row>
    <row r="335" spans="2:8" s="24" customFormat="1" ht="12" x14ac:dyDescent="0.2">
      <c r="B335" s="33"/>
      <c r="G335" s="93"/>
      <c r="H335" s="33"/>
    </row>
    <row r="336" spans="2:8" s="24" customFormat="1" ht="12" x14ac:dyDescent="0.2">
      <c r="B336" s="33"/>
      <c r="G336" s="93"/>
      <c r="H336" s="33"/>
    </row>
    <row r="337" spans="2:8" s="24" customFormat="1" ht="12" x14ac:dyDescent="0.2">
      <c r="B337" s="33"/>
      <c r="G337" s="93"/>
      <c r="H337" s="33"/>
    </row>
    <row r="338" spans="2:8" s="24" customFormat="1" ht="12" x14ac:dyDescent="0.2">
      <c r="B338" s="33"/>
      <c r="G338" s="93"/>
      <c r="H338" s="33"/>
    </row>
    <row r="339" spans="2:8" s="24" customFormat="1" ht="12" x14ac:dyDescent="0.2">
      <c r="B339" s="33"/>
      <c r="G339" s="93"/>
      <c r="H339" s="33"/>
    </row>
    <row r="340" spans="2:8" s="24" customFormat="1" ht="12" x14ac:dyDescent="0.2">
      <c r="B340" s="33"/>
      <c r="G340" s="93"/>
      <c r="H340" s="33"/>
    </row>
    <row r="341" spans="2:8" s="24" customFormat="1" ht="12" x14ac:dyDescent="0.2">
      <c r="B341" s="33"/>
      <c r="G341" s="93"/>
      <c r="H341" s="33"/>
    </row>
    <row r="342" spans="2:8" s="24" customFormat="1" ht="12" x14ac:dyDescent="0.2">
      <c r="B342" s="33"/>
      <c r="G342" s="93"/>
      <c r="H342" s="33"/>
    </row>
    <row r="343" spans="2:8" s="24" customFormat="1" ht="12" x14ac:dyDescent="0.2">
      <c r="B343" s="33"/>
      <c r="G343" s="93"/>
      <c r="H343" s="33"/>
    </row>
    <row r="344" spans="2:8" s="24" customFormat="1" ht="12" x14ac:dyDescent="0.2">
      <c r="B344" s="33"/>
      <c r="G344" s="93"/>
      <c r="H344" s="33"/>
    </row>
    <row r="345" spans="2:8" s="24" customFormat="1" ht="12" x14ac:dyDescent="0.2">
      <c r="B345" s="33"/>
      <c r="G345" s="93"/>
      <c r="H345" s="33"/>
    </row>
    <row r="346" spans="2:8" s="24" customFormat="1" ht="12" x14ac:dyDescent="0.2">
      <c r="B346" s="33"/>
      <c r="G346" s="93"/>
      <c r="H346" s="33"/>
    </row>
    <row r="347" spans="2:8" s="24" customFormat="1" ht="12" x14ac:dyDescent="0.2">
      <c r="B347" s="33"/>
      <c r="G347" s="93"/>
      <c r="H347" s="33"/>
    </row>
    <row r="348" spans="2:8" s="24" customFormat="1" ht="12" x14ac:dyDescent="0.2">
      <c r="B348" s="33"/>
      <c r="G348" s="93"/>
      <c r="H348" s="33"/>
    </row>
    <row r="349" spans="2:8" s="24" customFormat="1" ht="12" x14ac:dyDescent="0.2">
      <c r="B349" s="33"/>
      <c r="G349" s="93"/>
      <c r="H349" s="33"/>
    </row>
    <row r="350" spans="2:8" s="24" customFormat="1" ht="12" x14ac:dyDescent="0.2">
      <c r="B350" s="33"/>
      <c r="G350" s="93"/>
      <c r="H350" s="33"/>
    </row>
    <row r="351" spans="2:8" s="24" customFormat="1" ht="12" x14ac:dyDescent="0.2">
      <c r="B351" s="33"/>
      <c r="G351" s="93"/>
      <c r="H351" s="33"/>
    </row>
    <row r="352" spans="2:8" s="24" customFormat="1" ht="12" x14ac:dyDescent="0.2">
      <c r="B352" s="33"/>
      <c r="G352" s="93"/>
      <c r="H352" s="33"/>
    </row>
    <row r="353" spans="2:8" s="24" customFormat="1" ht="12" x14ac:dyDescent="0.2">
      <c r="B353" s="33"/>
      <c r="G353" s="93"/>
      <c r="H353" s="33"/>
    </row>
    <row r="354" spans="2:8" s="24" customFormat="1" ht="12" x14ac:dyDescent="0.2">
      <c r="B354" s="33"/>
      <c r="G354" s="93"/>
      <c r="H354" s="33"/>
    </row>
    <row r="355" spans="2:8" s="24" customFormat="1" ht="12" x14ac:dyDescent="0.2">
      <c r="B355" s="33"/>
      <c r="G355" s="93"/>
      <c r="H355" s="33"/>
    </row>
    <row r="356" spans="2:8" s="24" customFormat="1" ht="12" x14ac:dyDescent="0.2">
      <c r="B356" s="33"/>
      <c r="G356" s="93"/>
      <c r="H356" s="33"/>
    </row>
    <row r="357" spans="2:8" s="24" customFormat="1" ht="12" x14ac:dyDescent="0.2">
      <c r="B357" s="33"/>
      <c r="G357" s="93"/>
      <c r="H357" s="33"/>
    </row>
    <row r="358" spans="2:8" s="24" customFormat="1" ht="12" x14ac:dyDescent="0.2">
      <c r="B358" s="33"/>
      <c r="G358" s="93"/>
      <c r="H358" s="33"/>
    </row>
    <row r="359" spans="2:8" s="24" customFormat="1" ht="12" x14ac:dyDescent="0.2">
      <c r="B359" s="33"/>
      <c r="G359" s="93"/>
      <c r="H359" s="33"/>
    </row>
    <row r="360" spans="2:8" s="24" customFormat="1" ht="12" x14ac:dyDescent="0.2">
      <c r="B360" s="33"/>
      <c r="G360" s="93"/>
      <c r="H360" s="33"/>
    </row>
    <row r="361" spans="2:8" s="24" customFormat="1" ht="12" x14ac:dyDescent="0.2">
      <c r="B361" s="33"/>
      <c r="G361" s="93"/>
      <c r="H361" s="33"/>
    </row>
    <row r="362" spans="2:8" s="24" customFormat="1" ht="12" x14ac:dyDescent="0.2">
      <c r="B362" s="33"/>
      <c r="G362" s="93"/>
      <c r="H362" s="33"/>
    </row>
    <row r="363" spans="2:8" s="24" customFormat="1" ht="12" x14ac:dyDescent="0.2">
      <c r="B363" s="33"/>
      <c r="G363" s="93"/>
      <c r="H363" s="33"/>
    </row>
    <row r="364" spans="2:8" s="24" customFormat="1" ht="12" x14ac:dyDescent="0.2">
      <c r="B364" s="33"/>
      <c r="G364" s="93"/>
      <c r="H364" s="33"/>
    </row>
    <row r="365" spans="2:8" s="24" customFormat="1" ht="12" x14ac:dyDescent="0.2">
      <c r="B365" s="33"/>
      <c r="G365" s="93"/>
      <c r="H365" s="33"/>
    </row>
    <row r="366" spans="2:8" s="24" customFormat="1" ht="12" x14ac:dyDescent="0.2">
      <c r="B366" s="33"/>
      <c r="G366" s="93"/>
      <c r="H366" s="33"/>
    </row>
    <row r="367" spans="2:8" s="24" customFormat="1" ht="12" x14ac:dyDescent="0.2">
      <c r="B367" s="33"/>
      <c r="G367" s="93"/>
      <c r="H367" s="33"/>
    </row>
    <row r="368" spans="2:8" s="24" customFormat="1" ht="12" x14ac:dyDescent="0.2">
      <c r="B368" s="33"/>
      <c r="G368" s="93"/>
      <c r="H368" s="33"/>
    </row>
    <row r="369" spans="2:8" s="24" customFormat="1" ht="12" x14ac:dyDescent="0.2">
      <c r="B369" s="33"/>
      <c r="G369" s="93"/>
      <c r="H369" s="33"/>
    </row>
    <row r="370" spans="2:8" s="24" customFormat="1" ht="12" x14ac:dyDescent="0.2">
      <c r="B370" s="33"/>
      <c r="G370" s="93"/>
      <c r="H370" s="33"/>
    </row>
    <row r="371" spans="2:8" s="24" customFormat="1" ht="12" x14ac:dyDescent="0.2">
      <c r="B371" s="33"/>
      <c r="G371" s="93"/>
      <c r="H371" s="33"/>
    </row>
    <row r="372" spans="2:8" s="24" customFormat="1" ht="12" x14ac:dyDescent="0.2">
      <c r="B372" s="33"/>
      <c r="G372" s="93"/>
      <c r="H372" s="33"/>
    </row>
    <row r="373" spans="2:8" s="24" customFormat="1" ht="12" x14ac:dyDescent="0.2">
      <c r="B373" s="33"/>
      <c r="G373" s="93"/>
      <c r="H373" s="33"/>
    </row>
    <row r="374" spans="2:8" s="24" customFormat="1" ht="12" x14ac:dyDescent="0.2">
      <c r="B374" s="33"/>
      <c r="G374" s="93"/>
      <c r="H374" s="33"/>
    </row>
    <row r="375" spans="2:8" s="24" customFormat="1" ht="12" x14ac:dyDescent="0.2">
      <c r="B375" s="33"/>
      <c r="G375" s="93"/>
      <c r="H375" s="33"/>
    </row>
    <row r="376" spans="2:8" s="24" customFormat="1" ht="12" x14ac:dyDescent="0.2">
      <c r="B376" s="33"/>
      <c r="G376" s="93"/>
      <c r="H376" s="33"/>
    </row>
    <row r="377" spans="2:8" s="24" customFormat="1" ht="12" x14ac:dyDescent="0.2">
      <c r="B377" s="33"/>
      <c r="G377" s="93"/>
      <c r="H377" s="33"/>
    </row>
    <row r="378" spans="2:8" s="24" customFormat="1" ht="12" x14ac:dyDescent="0.2">
      <c r="B378" s="33"/>
      <c r="G378" s="93"/>
      <c r="H378" s="33"/>
    </row>
    <row r="379" spans="2:8" s="24" customFormat="1" ht="12" x14ac:dyDescent="0.2">
      <c r="B379" s="33"/>
      <c r="G379" s="93"/>
      <c r="H379" s="33"/>
    </row>
    <row r="380" spans="2:8" s="24" customFormat="1" ht="12" x14ac:dyDescent="0.2">
      <c r="B380" s="33"/>
      <c r="G380" s="93"/>
      <c r="H380" s="33"/>
    </row>
    <row r="381" spans="2:8" s="24" customFormat="1" ht="12" x14ac:dyDescent="0.2">
      <c r="B381" s="33"/>
      <c r="G381" s="93"/>
      <c r="H381" s="33"/>
    </row>
    <row r="382" spans="2:8" s="24" customFormat="1" ht="12" x14ac:dyDescent="0.2">
      <c r="B382" s="33"/>
      <c r="G382" s="93"/>
      <c r="H382" s="33"/>
    </row>
    <row r="383" spans="2:8" s="24" customFormat="1" ht="12" x14ac:dyDescent="0.2">
      <c r="B383" s="33"/>
      <c r="G383" s="93"/>
      <c r="H383" s="33"/>
    </row>
    <row r="384" spans="2:8" s="24" customFormat="1" ht="12" x14ac:dyDescent="0.2">
      <c r="B384" s="33"/>
      <c r="G384" s="93"/>
      <c r="H384" s="33"/>
    </row>
    <row r="385" spans="2:8" s="24" customFormat="1" ht="12" x14ac:dyDescent="0.2">
      <c r="B385" s="33"/>
      <c r="G385" s="93"/>
      <c r="H385" s="33"/>
    </row>
    <row r="386" spans="2:8" s="24" customFormat="1" ht="12" x14ac:dyDescent="0.2">
      <c r="B386" s="33"/>
      <c r="G386" s="93"/>
      <c r="H386" s="33"/>
    </row>
    <row r="387" spans="2:8" s="24" customFormat="1" ht="12" x14ac:dyDescent="0.2">
      <c r="B387" s="33"/>
      <c r="G387" s="93"/>
      <c r="H387" s="33"/>
    </row>
    <row r="388" spans="2:8" s="24" customFormat="1" ht="12" x14ac:dyDescent="0.2">
      <c r="B388" s="33"/>
      <c r="G388" s="93"/>
      <c r="H388" s="33"/>
    </row>
    <row r="389" spans="2:8" s="24" customFormat="1" ht="12" x14ac:dyDescent="0.2">
      <c r="B389" s="33"/>
      <c r="G389" s="93"/>
      <c r="H389" s="33"/>
    </row>
    <row r="390" spans="2:8" s="24" customFormat="1" ht="12" x14ac:dyDescent="0.2">
      <c r="B390" s="33"/>
      <c r="G390" s="93"/>
      <c r="H390" s="33"/>
    </row>
    <row r="391" spans="2:8" s="24" customFormat="1" ht="12" x14ac:dyDescent="0.2">
      <c r="B391" s="33"/>
      <c r="G391" s="93"/>
      <c r="H391" s="33"/>
    </row>
    <row r="392" spans="2:8" s="24" customFormat="1" ht="12" x14ac:dyDescent="0.2">
      <c r="B392" s="33"/>
      <c r="G392" s="93"/>
      <c r="H392" s="33"/>
    </row>
    <row r="393" spans="2:8" s="24" customFormat="1" ht="12" x14ac:dyDescent="0.2">
      <c r="B393" s="33"/>
      <c r="G393" s="93"/>
      <c r="H393" s="33"/>
    </row>
    <row r="394" spans="2:8" s="24" customFormat="1" ht="12" x14ac:dyDescent="0.2">
      <c r="B394" s="33"/>
      <c r="G394" s="93"/>
      <c r="H394" s="33"/>
    </row>
    <row r="395" spans="2:8" s="24" customFormat="1" ht="12" x14ac:dyDescent="0.2">
      <c r="B395" s="33"/>
      <c r="G395" s="93"/>
      <c r="H395" s="33"/>
    </row>
    <row r="396" spans="2:8" s="24" customFormat="1" ht="12" x14ac:dyDescent="0.2">
      <c r="B396" s="33"/>
      <c r="G396" s="93"/>
      <c r="H396" s="33"/>
    </row>
    <row r="397" spans="2:8" s="24" customFormat="1" ht="12" x14ac:dyDescent="0.2">
      <c r="B397" s="33"/>
      <c r="G397" s="93"/>
      <c r="H397" s="33"/>
    </row>
    <row r="398" spans="2:8" s="24" customFormat="1" ht="12" x14ac:dyDescent="0.2">
      <c r="B398" s="33"/>
      <c r="G398" s="93"/>
      <c r="H398" s="33"/>
    </row>
    <row r="399" spans="2:8" s="24" customFormat="1" ht="12" x14ac:dyDescent="0.2">
      <c r="B399" s="33"/>
      <c r="G399" s="93"/>
      <c r="H399" s="33"/>
    </row>
    <row r="400" spans="2:8" s="24" customFormat="1" ht="12" x14ac:dyDescent="0.2">
      <c r="B400" s="33"/>
      <c r="G400" s="93"/>
      <c r="H400" s="33"/>
    </row>
    <row r="401" spans="1:8" s="24" customFormat="1" ht="12" x14ac:dyDescent="0.2">
      <c r="B401" s="33"/>
      <c r="G401" s="93"/>
      <c r="H401" s="33"/>
    </row>
    <row r="402" spans="1:8" s="24" customFormat="1" ht="12" x14ac:dyDescent="0.2">
      <c r="B402" s="33"/>
      <c r="G402" s="93"/>
      <c r="H402" s="33"/>
    </row>
    <row r="403" spans="1:8" s="24" customFormat="1" ht="12" x14ac:dyDescent="0.2">
      <c r="B403" s="33"/>
      <c r="G403" s="93"/>
      <c r="H403" s="33"/>
    </row>
    <row r="404" spans="1:8" s="24" customFormat="1" ht="12" x14ac:dyDescent="0.2">
      <c r="B404" s="33"/>
      <c r="G404" s="93"/>
      <c r="H404" s="33"/>
    </row>
    <row r="405" spans="1:8" s="24" customFormat="1" ht="12" x14ac:dyDescent="0.2">
      <c r="B405" s="33"/>
      <c r="G405" s="93"/>
      <c r="H405" s="33"/>
    </row>
    <row r="406" spans="1:8" s="24" customFormat="1" ht="12" x14ac:dyDescent="0.2">
      <c r="B406" s="33"/>
      <c r="G406" s="93"/>
      <c r="H406" s="33"/>
    </row>
    <row r="407" spans="1:8" s="24" customFormat="1" ht="12" x14ac:dyDescent="0.2">
      <c r="B407" s="33"/>
      <c r="G407" s="93"/>
      <c r="H407" s="33"/>
    </row>
    <row r="408" spans="1:8" s="24" customFormat="1" ht="12" x14ac:dyDescent="0.2">
      <c r="B408" s="33"/>
      <c r="G408" s="93"/>
      <c r="H408" s="33"/>
    </row>
    <row r="409" spans="1:8" s="24" customFormat="1" ht="12" x14ac:dyDescent="0.2">
      <c r="B409" s="33"/>
      <c r="G409" s="93"/>
      <c r="H409" s="33"/>
    </row>
    <row r="410" spans="1:8" s="24" customFormat="1" ht="12" x14ac:dyDescent="0.2">
      <c r="B410" s="33"/>
      <c r="G410" s="93"/>
      <c r="H410" s="33"/>
    </row>
    <row r="411" spans="1:8" x14ac:dyDescent="0.25">
      <c r="A411" s="24"/>
      <c r="B411" s="33"/>
      <c r="C411" s="24"/>
      <c r="D411" s="24"/>
      <c r="E411" s="24"/>
      <c r="F411" s="24"/>
    </row>
    <row r="412" spans="1:8" x14ac:dyDescent="0.25">
      <c r="A412" s="24"/>
      <c r="B412" s="33"/>
      <c r="C412" s="24"/>
      <c r="D412" s="24"/>
      <c r="E412" s="24"/>
      <c r="F412" s="24"/>
    </row>
    <row r="413" spans="1:8" x14ac:dyDescent="0.25">
      <c r="A413" s="24"/>
      <c r="B413" s="33"/>
      <c r="C413" s="24"/>
      <c r="D413" s="24"/>
      <c r="E413" s="24"/>
      <c r="F413" s="24"/>
    </row>
    <row r="414" spans="1:8" x14ac:dyDescent="0.25">
      <c r="A414" s="24"/>
      <c r="B414" s="33"/>
      <c r="C414" s="24"/>
      <c r="D414" s="24"/>
      <c r="E414" s="24"/>
      <c r="F414" s="24"/>
    </row>
    <row r="415" spans="1:8" x14ac:dyDescent="0.25">
      <c r="A415" s="24"/>
      <c r="B415" s="33"/>
      <c r="C415" s="24"/>
      <c r="D415" s="24"/>
      <c r="E415" s="24"/>
      <c r="F415" s="24"/>
    </row>
    <row r="416" spans="1:8" x14ac:dyDescent="0.25">
      <c r="A416" s="24"/>
      <c r="B416" s="33"/>
      <c r="C416" s="24"/>
      <c r="D416" s="24"/>
      <c r="E416" s="24"/>
      <c r="F416" s="24"/>
    </row>
    <row r="417" spans="1:6" x14ac:dyDescent="0.25">
      <c r="A417" s="24"/>
      <c r="B417" s="33"/>
      <c r="C417" s="24"/>
      <c r="D417" s="24"/>
      <c r="E417" s="24"/>
      <c r="F417" s="24"/>
    </row>
    <row r="418" spans="1:6" x14ac:dyDescent="0.25">
      <c r="A418" s="24"/>
      <c r="B418" s="33"/>
      <c r="C418" s="24"/>
      <c r="D418" s="24"/>
      <c r="E418" s="24"/>
      <c r="F418" s="24"/>
    </row>
    <row r="419" spans="1:6" x14ac:dyDescent="0.25">
      <c r="A419" s="24"/>
      <c r="B419" s="33"/>
      <c r="C419" s="24"/>
      <c r="D419" s="24"/>
      <c r="E419" s="24"/>
      <c r="F419" s="24"/>
    </row>
    <row r="420" spans="1:6" x14ac:dyDescent="0.25">
      <c r="A420" s="24"/>
      <c r="B420" s="33"/>
      <c r="C420" s="24"/>
      <c r="D420" s="24"/>
      <c r="E420" s="24"/>
      <c r="F420" s="24"/>
    </row>
    <row r="421" spans="1:6" x14ac:dyDescent="0.25">
      <c r="A421" s="24"/>
      <c r="B421" s="33"/>
      <c r="C421" s="24"/>
      <c r="D421" s="24"/>
      <c r="E421" s="24"/>
      <c r="F421" s="24"/>
    </row>
    <row r="422" spans="1:6" x14ac:dyDescent="0.25">
      <c r="A422" s="24"/>
      <c r="B422" s="33"/>
      <c r="C422" s="24"/>
      <c r="D422" s="24"/>
      <c r="E422" s="24"/>
      <c r="F422" s="24"/>
    </row>
    <row r="423" spans="1:6" x14ac:dyDescent="0.25">
      <c r="A423" s="24"/>
      <c r="B423" s="24"/>
      <c r="C423" s="24"/>
      <c r="D423" s="24"/>
      <c r="E423" s="24"/>
      <c r="F423" s="24"/>
    </row>
    <row r="424" spans="1:6" x14ac:dyDescent="0.25">
      <c r="A424" s="24"/>
      <c r="B424" s="24"/>
      <c r="C424" s="24"/>
      <c r="D424" s="24"/>
      <c r="E424" s="24"/>
      <c r="F424" s="24"/>
    </row>
    <row r="425" spans="1:6" x14ac:dyDescent="0.25">
      <c r="A425" s="24"/>
      <c r="B425" s="24"/>
      <c r="C425" s="24"/>
      <c r="D425" s="24"/>
      <c r="E425" s="24"/>
      <c r="F425" s="24"/>
    </row>
    <row r="744" spans="2:2" x14ac:dyDescent="0.25">
      <c r="B744" s="35"/>
    </row>
  </sheetData>
  <mergeCells count="3">
    <mergeCell ref="A2:F2"/>
    <mergeCell ref="D5:F5"/>
    <mergeCell ref="B4:F4"/>
  </mergeCells>
  <phoneticPr fontId="6" type="noConversion"/>
  <printOptions horizontalCentered="1"/>
  <pageMargins left="0.39370078740157483" right="0.39370078740157483" top="0.59055118110236227" bottom="0.78740157480314965" header="0" footer="0.59055118110236227"/>
  <pageSetup scale="69" orientation="portrait" r:id="rId1"/>
  <headerFooter alignWithMargins="0"/>
  <rowBreaks count="3" manualBreakCount="3">
    <brk id="69" max="6" man="1"/>
    <brk id="262" max="5" man="1"/>
    <brk id="28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7" baseType="lpstr">
      <vt:lpstr>resumen</vt:lpstr>
      <vt:lpstr>5 de mayo</vt:lpstr>
      <vt:lpstr>'5 de mayo'!Área_de_impresión</vt:lpstr>
      <vt:lpstr>'5 de mayo'!ES</vt:lpstr>
      <vt:lpstr>'5 de mayo'!Imprimir_área_IM</vt:lpstr>
      <vt:lpstr>'5 de mayo'!Imprimir_títulos_IM</vt:lpstr>
      <vt:lpstr>'5 de mayo'!Títulos_a_imprimir</vt:lpstr>
    </vt:vector>
  </TitlesOfParts>
  <Company>Acer OEM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Usuario de Windows</cp:lastModifiedBy>
  <cp:lastPrinted>2025-03-31T19:12:31Z</cp:lastPrinted>
  <dcterms:created xsi:type="dcterms:W3CDTF">2001-02-22T23:14:28Z</dcterms:created>
  <dcterms:modified xsi:type="dcterms:W3CDTF">2025-04-02T20:50:55Z</dcterms:modified>
</cp:coreProperties>
</file>